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annahwendt/Library/Mobile Documents/com~apple~CloudDocs/FDL/Beratungsunterlagen 2025/"/>
    </mc:Choice>
  </mc:AlternateContent>
  <xr:revisionPtr revIDLastSave="0" documentId="8_{0189EC9E-32A9-7746-BEC7-4D589BE314B3}" xr6:coauthVersionLast="47" xr6:coauthVersionMax="47" xr10:uidLastSave="{00000000-0000-0000-0000-000000000000}"/>
  <bookViews>
    <workbookView xWindow="0" yWindow="740" windowWidth="29400" windowHeight="16880" xr2:uid="{279A4BAB-1974-2045-B4E5-B8F76A83F63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0" i="1" l="1"/>
  <c r="N80" i="1"/>
  <c r="M80" i="1"/>
  <c r="L80" i="1"/>
  <c r="K80" i="1"/>
  <c r="J80" i="1"/>
  <c r="I80" i="1"/>
  <c r="H80" i="1"/>
  <c r="G80" i="1"/>
  <c r="F80" i="1"/>
  <c r="E80" i="1"/>
  <c r="D80" i="1"/>
  <c r="P79" i="1"/>
  <c r="P78" i="1"/>
  <c r="P77" i="1"/>
  <c r="P76" i="1"/>
  <c r="P75" i="1"/>
  <c r="P74" i="1"/>
  <c r="P73" i="1"/>
  <c r="O71" i="1"/>
  <c r="N71" i="1"/>
  <c r="M71" i="1"/>
  <c r="L71" i="1"/>
  <c r="K71" i="1"/>
  <c r="J71" i="1"/>
  <c r="I71" i="1"/>
  <c r="H71" i="1"/>
  <c r="G71" i="1"/>
  <c r="F71" i="1"/>
  <c r="E71" i="1"/>
  <c r="D71" i="1"/>
  <c r="P67" i="1"/>
  <c r="P66" i="1"/>
  <c r="P64" i="1" s="1"/>
  <c r="O64" i="1"/>
  <c r="N64" i="1"/>
  <c r="M64" i="1"/>
  <c r="L64" i="1"/>
  <c r="K64" i="1"/>
  <c r="J64" i="1"/>
  <c r="I64" i="1"/>
  <c r="H64" i="1"/>
  <c r="G64" i="1"/>
  <c r="F64" i="1"/>
  <c r="E64" i="1"/>
  <c r="D64" i="1"/>
  <c r="D61" i="1"/>
  <c r="P61" i="1" s="1"/>
  <c r="P60" i="1"/>
  <c r="P59" i="1"/>
  <c r="P58" i="1"/>
  <c r="P57" i="1"/>
  <c r="P56" i="1"/>
  <c r="O54" i="1"/>
  <c r="N54" i="1"/>
  <c r="M54" i="1"/>
  <c r="L54" i="1"/>
  <c r="K54" i="1"/>
  <c r="J54" i="1"/>
  <c r="I54" i="1"/>
  <c r="H54" i="1"/>
  <c r="G54" i="1"/>
  <c r="F54" i="1"/>
  <c r="E54" i="1"/>
  <c r="P53" i="1"/>
  <c r="P52" i="1"/>
  <c r="P51" i="1"/>
  <c r="P50" i="1"/>
  <c r="P49" i="1"/>
  <c r="P48" i="1"/>
  <c r="O46" i="1"/>
  <c r="O69" i="1" s="1"/>
  <c r="N46" i="1"/>
  <c r="M46" i="1"/>
  <c r="L46" i="1"/>
  <c r="K46" i="1"/>
  <c r="J46" i="1"/>
  <c r="J69" i="1" s="1"/>
  <c r="I46" i="1"/>
  <c r="I69" i="1" s="1"/>
  <c r="H46" i="1"/>
  <c r="H69" i="1" s="1"/>
  <c r="G46" i="1"/>
  <c r="G69" i="1" s="1"/>
  <c r="F46" i="1"/>
  <c r="E46" i="1"/>
  <c r="D46" i="1"/>
  <c r="P42" i="1"/>
  <c r="P40" i="1"/>
  <c r="P39" i="1"/>
  <c r="P38" i="1"/>
  <c r="O36" i="1"/>
  <c r="N36" i="1"/>
  <c r="M36" i="1"/>
  <c r="L36" i="1"/>
  <c r="K36" i="1"/>
  <c r="J36" i="1"/>
  <c r="I36" i="1"/>
  <c r="H36" i="1"/>
  <c r="G36" i="1"/>
  <c r="F36" i="1"/>
  <c r="E36" i="1"/>
  <c r="D36" i="1"/>
  <c r="P35" i="1"/>
  <c r="P33" i="1"/>
  <c r="P31" i="1" s="1"/>
  <c r="O31" i="1"/>
  <c r="N31" i="1"/>
  <c r="M31" i="1"/>
  <c r="L31" i="1"/>
  <c r="K31" i="1"/>
  <c r="J31" i="1"/>
  <c r="I31" i="1"/>
  <c r="H31" i="1"/>
  <c r="G31" i="1"/>
  <c r="F31" i="1"/>
  <c r="E31" i="1"/>
  <c r="D31" i="1"/>
  <c r="P30" i="1"/>
  <c r="P27" i="1"/>
  <c r="P26" i="1"/>
  <c r="P25" i="1"/>
  <c r="P24" i="1"/>
  <c r="P23" i="1"/>
  <c r="O21" i="1"/>
  <c r="N21" i="1"/>
  <c r="M21" i="1"/>
  <c r="L21" i="1"/>
  <c r="K21" i="1"/>
  <c r="J21" i="1"/>
  <c r="I21" i="1"/>
  <c r="H21" i="1"/>
  <c r="G21" i="1"/>
  <c r="F21" i="1"/>
  <c r="E21" i="1"/>
  <c r="D21" i="1"/>
  <c r="P20" i="1"/>
  <c r="P19" i="1"/>
  <c r="P17" i="1"/>
  <c r="P16" i="1"/>
  <c r="O14" i="1"/>
  <c r="O43" i="1" s="1"/>
  <c r="N14" i="1"/>
  <c r="M14" i="1"/>
  <c r="L14" i="1"/>
  <c r="L43" i="1" s="1"/>
  <c r="K14" i="1"/>
  <c r="J14" i="1"/>
  <c r="I14" i="1"/>
  <c r="H14" i="1"/>
  <c r="G14" i="1"/>
  <c r="F14" i="1"/>
  <c r="E14" i="1"/>
  <c r="D14" i="1"/>
  <c r="O11" i="1"/>
  <c r="N11" i="1"/>
  <c r="M11" i="1"/>
  <c r="L11" i="1"/>
  <c r="K11" i="1"/>
  <c r="J11" i="1"/>
  <c r="I11" i="1"/>
  <c r="H11" i="1"/>
  <c r="G11" i="1"/>
  <c r="F11" i="1"/>
  <c r="E11" i="1"/>
  <c r="D11" i="1"/>
  <c r="P10" i="1"/>
  <c r="P9" i="1"/>
  <c r="P8" i="1"/>
  <c r="P7" i="1"/>
  <c r="O72" i="1" l="1"/>
  <c r="G72" i="1"/>
  <c r="F72" i="1"/>
  <c r="G43" i="1"/>
  <c r="L72" i="1"/>
  <c r="K72" i="1"/>
  <c r="D72" i="1"/>
  <c r="P71" i="1"/>
  <c r="E72" i="1"/>
  <c r="L69" i="1"/>
  <c r="M43" i="1"/>
  <c r="M32" i="1" s="1"/>
  <c r="J72" i="1"/>
  <c r="F43" i="1"/>
  <c r="N43" i="1"/>
  <c r="N37" i="1" s="1"/>
  <c r="L32" i="1"/>
  <c r="F69" i="1"/>
  <c r="F65" i="1" s="1"/>
  <c r="N69" i="1"/>
  <c r="N47" i="1" s="1"/>
  <c r="N72" i="1"/>
  <c r="H72" i="1"/>
  <c r="K69" i="1"/>
  <c r="K47" i="1" s="1"/>
  <c r="I72" i="1"/>
  <c r="P80" i="1"/>
  <c r="H43" i="1"/>
  <c r="M72" i="1"/>
  <c r="P14" i="1"/>
  <c r="E43" i="1"/>
  <c r="E32" i="1" s="1"/>
  <c r="E69" i="1"/>
  <c r="E47" i="1" s="1"/>
  <c r="M69" i="1"/>
  <c r="G15" i="1"/>
  <c r="G32" i="1"/>
  <c r="G22" i="1"/>
  <c r="G37" i="1"/>
  <c r="O55" i="1"/>
  <c r="O82" i="1"/>
  <c r="H82" i="1"/>
  <c r="H32" i="1"/>
  <c r="G65" i="1"/>
  <c r="O65" i="1"/>
  <c r="J55" i="1"/>
  <c r="H65" i="1"/>
  <c r="N65" i="1"/>
  <c r="N55" i="1"/>
  <c r="N82" i="1"/>
  <c r="O15" i="1"/>
  <c r="O32" i="1"/>
  <c r="O22" i="1"/>
  <c r="O37" i="1"/>
  <c r="G55" i="1"/>
  <c r="G82" i="1"/>
  <c r="H15" i="1"/>
  <c r="H22" i="1"/>
  <c r="H37" i="1"/>
  <c r="H55" i="1"/>
  <c r="I55" i="1"/>
  <c r="L15" i="1"/>
  <c r="L22" i="1"/>
  <c r="L37" i="1"/>
  <c r="L82" i="1"/>
  <c r="L85" i="1" s="1"/>
  <c r="L55" i="1"/>
  <c r="I65" i="1"/>
  <c r="E37" i="1"/>
  <c r="E15" i="1"/>
  <c r="M37" i="1"/>
  <c r="M15" i="1"/>
  <c r="E22" i="1"/>
  <c r="M22" i="1"/>
  <c r="E65" i="1"/>
  <c r="E55" i="1"/>
  <c r="E82" i="1"/>
  <c r="E85" i="1" s="1"/>
  <c r="J65" i="1"/>
  <c r="J43" i="1"/>
  <c r="H47" i="1"/>
  <c r="I43" i="1"/>
  <c r="I82" i="1" s="1"/>
  <c r="I85" i="1" s="1"/>
  <c r="P36" i="1"/>
  <c r="P11" i="1"/>
  <c r="K43" i="1"/>
  <c r="K15" i="1" s="1"/>
  <c r="I47" i="1"/>
  <c r="J47" i="1"/>
  <c r="P46" i="1"/>
  <c r="P21" i="1"/>
  <c r="D43" i="1"/>
  <c r="D37" i="1" s="1"/>
  <c r="G47" i="1"/>
  <c r="O47" i="1"/>
  <c r="D54" i="1"/>
  <c r="D69" i="1" s="1"/>
  <c r="P72" i="1" l="1"/>
  <c r="L65" i="1"/>
  <c r="L47" i="1"/>
  <c r="M65" i="1"/>
  <c r="M47" i="1"/>
  <c r="F32" i="1"/>
  <c r="F37" i="1"/>
  <c r="O87" i="1"/>
  <c r="O83" i="1"/>
  <c r="O85" i="1"/>
  <c r="H83" i="1"/>
  <c r="H85" i="1"/>
  <c r="H87" i="1"/>
  <c r="N85" i="1"/>
  <c r="N83" i="1"/>
  <c r="G84" i="1"/>
  <c r="G87" i="1"/>
  <c r="I15" i="1"/>
  <c r="I37" i="1"/>
  <c r="F22" i="1"/>
  <c r="F82" i="1"/>
  <c r="F84" i="1" s="1"/>
  <c r="K55" i="1"/>
  <c r="M82" i="1"/>
  <c r="L84" i="1"/>
  <c r="N32" i="1"/>
  <c r="K65" i="1"/>
  <c r="O84" i="1"/>
  <c r="F55" i="1"/>
  <c r="N87" i="1"/>
  <c r="N15" i="1"/>
  <c r="G85" i="1"/>
  <c r="F15" i="1"/>
  <c r="L83" i="1"/>
  <c r="L87" i="1"/>
  <c r="F47" i="1"/>
  <c r="M55" i="1"/>
  <c r="N22" i="1"/>
  <c r="J32" i="1"/>
  <c r="J22" i="1"/>
  <c r="J37" i="1"/>
  <c r="K37" i="1"/>
  <c r="D15" i="1"/>
  <c r="D22" i="1"/>
  <c r="I84" i="1"/>
  <c r="E83" i="1"/>
  <c r="D82" i="1"/>
  <c r="D65" i="1"/>
  <c r="D32" i="1"/>
  <c r="D55" i="1"/>
  <c r="P54" i="1"/>
  <c r="P69" i="1" s="1"/>
  <c r="P47" i="1" s="1"/>
  <c r="K32" i="1"/>
  <c r="N84" i="1"/>
  <c r="E87" i="1"/>
  <c r="I87" i="1"/>
  <c r="I32" i="1"/>
  <c r="I22" i="1"/>
  <c r="I83" i="1"/>
  <c r="P43" i="1"/>
  <c r="P37" i="1" s="1"/>
  <c r="J15" i="1"/>
  <c r="H84" i="1"/>
  <c r="G83" i="1"/>
  <c r="E84" i="1"/>
  <c r="K82" i="1"/>
  <c r="K83" i="1" s="1"/>
  <c r="D47" i="1"/>
  <c r="K22" i="1"/>
  <c r="J82" i="1"/>
  <c r="D83" i="1" l="1"/>
  <c r="D84" i="1"/>
  <c r="F83" i="1"/>
  <c r="F85" i="1"/>
  <c r="F87" i="1"/>
  <c r="M85" i="1"/>
  <c r="M83" i="1"/>
  <c r="M87" i="1"/>
  <c r="M84" i="1"/>
  <c r="J87" i="1"/>
  <c r="J85" i="1"/>
  <c r="J84" i="1"/>
  <c r="D85" i="1"/>
  <c r="D87" i="1"/>
  <c r="J83" i="1"/>
  <c r="P32" i="1"/>
  <c r="P15" i="1"/>
  <c r="K84" i="1"/>
  <c r="K87" i="1"/>
  <c r="K85" i="1"/>
  <c r="P82" i="1"/>
  <c r="P85" i="1" s="1"/>
  <c r="P65" i="1"/>
  <c r="P55" i="1"/>
  <c r="P22" i="1"/>
  <c r="P87" i="1" l="1"/>
  <c r="P83" i="1"/>
  <c r="P84" i="1"/>
</calcChain>
</file>

<file path=xl/sharedStrings.xml><?xml version="1.0" encoding="utf-8"?>
<sst xmlns="http://schemas.openxmlformats.org/spreadsheetml/2006/main" count="96" uniqueCount="90">
  <si>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</si>
  <si>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</si>
  <si>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</si>
  <si>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</si>
  <si>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</si>
  <si>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</si>
  <si>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</si>
  <si>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</si>
  <si>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</si>
  <si>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</si>
  <si>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</si>
  <si>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</si>
  <si>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</si>
  <si>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Einkommen</t>
  </si>
  <si>
    <t>Nettogehalt</t>
  </si>
  <si>
    <t>Mieteinnahmen</t>
  </si>
  <si>
    <t>Nebentätigkeiten</t>
  </si>
  <si>
    <t>Gesamte Einnahmen</t>
  </si>
  <si>
    <t>Fixe Ausgaben</t>
  </si>
  <si>
    <t>Wohnen</t>
  </si>
  <si>
    <t>% der Fixen Ausgaben</t>
  </si>
  <si>
    <t>Miete</t>
  </si>
  <si>
    <t>Strom</t>
  </si>
  <si>
    <t>Heizung</t>
  </si>
  <si>
    <t>GEZ</t>
  </si>
  <si>
    <t>Telefon &amp; Internet</t>
  </si>
  <si>
    <t>Versicherungen</t>
  </si>
  <si>
    <t xml:space="preserve">Private Haftpflicht </t>
  </si>
  <si>
    <t>Zahnzusatz</t>
  </si>
  <si>
    <t>Hausrat</t>
  </si>
  <si>
    <t>Berufsunfähigkeit</t>
  </si>
  <si>
    <t>KFZ</t>
  </si>
  <si>
    <t>Weitere</t>
  </si>
  <si>
    <t>Mobilität (fix)</t>
  </si>
  <si>
    <t>Bahnkarte/ Monatsticket</t>
  </si>
  <si>
    <t>Sonstige Fixverträge</t>
  </si>
  <si>
    <t>Freizeit</t>
  </si>
  <si>
    <t>Fitnessstudio</t>
  </si>
  <si>
    <t>Netflix</t>
  </si>
  <si>
    <t>Spotify</t>
  </si>
  <si>
    <t>Yoga</t>
  </si>
  <si>
    <t>Gesamten fixen Ausgaben</t>
  </si>
  <si>
    <t>Variable Ausgaben</t>
  </si>
  <si>
    <t>Lebenshaltung</t>
  </si>
  <si>
    <t>% der variablen Ausgaben</t>
  </si>
  <si>
    <t>Lebensmitteleinkäufe</t>
  </si>
  <si>
    <t>Kleidung</t>
  </si>
  <si>
    <t>Drogerie</t>
  </si>
  <si>
    <t>Mobilität (variabel)</t>
  </si>
  <si>
    <t>Taxi / Einzelfahrkarten</t>
  </si>
  <si>
    <t>Entertainment</t>
  </si>
  <si>
    <t>Ausgehen Essen &amp; Trinken</t>
  </si>
  <si>
    <t>Kino / Theater / Etc.</t>
  </si>
  <si>
    <t>Hobby 1</t>
  </si>
  <si>
    <t>Bücher</t>
  </si>
  <si>
    <t>Reisen</t>
  </si>
  <si>
    <t>Sonstige</t>
  </si>
  <si>
    <t>Geschenke</t>
  </si>
  <si>
    <t>Geschenke für Freunde / Familie</t>
  </si>
  <si>
    <t>Spenden</t>
  </si>
  <si>
    <t>Gesamten variablen Ausgaben</t>
  </si>
  <si>
    <t>Investitionen</t>
  </si>
  <si>
    <t>% von gesamten Einnahmen</t>
  </si>
  <si>
    <t>ETF Sparplan 1</t>
  </si>
  <si>
    <t>ETF Sparplan 2</t>
  </si>
  <si>
    <t>Finanzierungsrate (exkl. Zinsen)</t>
  </si>
  <si>
    <t>Sparen kurzfristig (Urlaube)</t>
  </si>
  <si>
    <t>Sparen mittelfristig (z.B. Fortbildung)</t>
  </si>
  <si>
    <t>Gesamte Investitionssumme</t>
  </si>
  <si>
    <t>Gesamte Ausgaben</t>
  </si>
  <si>
    <t>% Fixe Ausgaben</t>
  </si>
  <si>
    <t>% Variable Augaben</t>
  </si>
  <si>
    <t>% Investitionen</t>
  </si>
  <si>
    <t>Monatlicher Überschuss</t>
  </si>
  <si>
    <t>DEIN BUDGETPLANER</t>
  </si>
  <si>
    <t>Budgetplan 2025</t>
  </si>
  <si>
    <t>Altersvorsorge</t>
  </si>
  <si>
    <t>Kranken(zusatz)versicherung</t>
  </si>
  <si>
    <t>https://fingo-insure.app.link/invite?broker_code=NJ1351</t>
  </si>
  <si>
    <t>Link:</t>
  </si>
  <si>
    <t>All deine Versicherungen digital in einer App - über meinen Link:</t>
  </si>
  <si>
    <t>Du möchtest Unterstützung? Buch dir ein kostenloses Kennenlerngespräch über meinen Link:</t>
  </si>
  <si>
    <t>https://calendly.com/hannahwendt/kennenlern-call</t>
  </si>
  <si>
    <t>Du bist bereits bei mir in Betreuung? Dann buch deinen Termin bitte hier:</t>
  </si>
  <si>
    <t>https://calendly.com/hannahwendt/betreuungsgespraech</t>
  </si>
  <si>
    <t>Bei Fragen, meld dich gerne über Whatsapp oder per Mail:</t>
  </si>
  <si>
    <t>finanzen@hannahwendt.de</t>
  </si>
  <si>
    <t>Goodies:</t>
  </si>
  <si>
    <t>Tel.: +4915785749078</t>
  </si>
  <si>
    <t>Oder über Einladungscode NJ1351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</si>
</sst>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€&quot;;\-#,##0\ &quot;€&quot;"/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3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theme="1"/>
      <name val="Verdana"/>
      <family val="2"/>
    </font>
    <font>
      <b/>
      <sz val="13"/>
      <color theme="1"/>
      <name val="Arial"/>
      <family val="2"/>
    </font>
    <font>
      <b/>
      <sz val="11"/>
      <color theme="1"/>
      <name val="Verdana"/>
      <family val="2"/>
    </font>
    <font>
      <b/>
      <sz val="11"/>
      <color theme="1"/>
      <name val="Arial"/>
      <family val="2"/>
    </font>
    <font>
      <b/>
      <sz val="15"/>
      <color theme="1"/>
      <name val="Verdana"/>
      <family val="2"/>
    </font>
    <font>
      <b/>
      <sz val="15"/>
      <color theme="1"/>
      <name val="Arial"/>
      <family val="2"/>
    </font>
    <font>
      <sz val="11"/>
      <color theme="1"/>
      <name val="Verdana"/>
      <family val="2"/>
    </font>
    <font>
      <sz val="12"/>
      <color theme="1"/>
      <name val="Arial"/>
      <family val="2"/>
    </font>
    <font>
      <sz val="13"/>
      <color theme="1"/>
      <name val="Verdana"/>
      <family val="2"/>
    </font>
    <font>
      <sz val="11"/>
      <color theme="1"/>
      <name val="Arial"/>
      <family val="2"/>
    </font>
    <font>
      <b/>
      <sz val="13"/>
      <name val="Verdana"/>
      <family val="2"/>
    </font>
    <font>
      <b/>
      <sz val="13"/>
      <name val="Arial"/>
      <family val="2"/>
    </font>
    <font>
      <sz val="13"/>
      <name val="Verdana"/>
      <family val="2"/>
    </font>
    <font>
      <sz val="13"/>
      <name val="Arial"/>
      <family val="2"/>
    </font>
    <font>
      <b/>
      <sz val="14"/>
      <name val="Calibri"/>
      <family val="2"/>
    </font>
    <font>
      <b/>
      <sz val="14"/>
      <name val="Arial"/>
      <family val="2"/>
    </font>
    <font>
      <b/>
      <sz val="13"/>
      <name val="Calibri"/>
      <family val="2"/>
    </font>
    <font>
      <sz val="11"/>
      <color theme="4" tint="-0.249977111117893"/>
      <name val="Arial"/>
      <family val="2"/>
    </font>
    <font>
      <sz val="13"/>
      <name val="Calibri"/>
      <family val="2"/>
    </font>
    <font>
      <i/>
      <sz val="11"/>
      <color theme="3" tint="0.39997558519241921"/>
      <name val="Arial"/>
      <family val="2"/>
    </font>
    <font>
      <sz val="11"/>
      <color theme="1"/>
      <name val="Calibri"/>
      <family val="2"/>
    </font>
    <font>
      <sz val="14"/>
      <color theme="4" tint="-0.249977111117893"/>
      <name val="Arial"/>
      <family val="2"/>
    </font>
    <font>
      <b/>
      <sz val="15"/>
      <name val="Verdana"/>
      <family val="2"/>
    </font>
    <font>
      <b/>
      <sz val="15"/>
      <name val="Arial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5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Arial"/>
      <family val="2"/>
    </font>
    <font>
      <b/>
      <sz val="15"/>
      <name val="Calibri"/>
      <family val="2"/>
    </font>
    <font>
      <b/>
      <sz val="48"/>
      <color theme="1" tint="4.9989318521683403E-2"/>
      <name val="Arial"/>
      <family val="2"/>
    </font>
    <font>
      <u/>
      <sz val="12"/>
      <color theme="10"/>
      <name val="Aptos Narrow"/>
      <family val="2"/>
      <scheme val="minor"/>
    </font>
    <font>
      <sz val="16"/>
      <color theme="1"/>
      <name val="Arial"/>
      <family val="2"/>
    </font>
    <font>
      <u/>
      <sz val="16"/>
      <color theme="10"/>
      <name val="Aptos Narrow"/>
      <family val="2"/>
      <scheme val="minor"/>
    </font>
    <font>
      <i/>
      <sz val="16"/>
      <color theme="1"/>
      <name val="Arial"/>
      <family val="2"/>
    </font>
    <font>
      <b/>
      <sz val="16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CFFA9"/>
        <bgColor indexed="64"/>
      </patternFill>
    </fill>
    <fill>
      <patternFill patternType="solid">
        <fgColor rgb="FFDD0093"/>
        <bgColor indexed="64"/>
      </patternFill>
    </fill>
    <fill>
      <patternFill patternType="solid">
        <fgColor rgb="FFFBACD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Dashed">
        <color theme="0" tint="-0.24994659260841701"/>
      </left>
      <right/>
      <top/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77996B"/>
      </right>
      <top/>
      <bottom/>
      <diagonal/>
    </border>
    <border>
      <left style="medium">
        <color rgb="FF77996B"/>
      </left>
      <right/>
      <top style="medium">
        <color rgb="FF77996B"/>
      </top>
      <bottom/>
      <diagonal/>
    </border>
    <border>
      <left/>
      <right/>
      <top style="medium">
        <color rgb="FF77996B"/>
      </top>
      <bottom/>
      <diagonal/>
    </border>
    <border>
      <left/>
      <right style="thin">
        <color rgb="FF77996B"/>
      </right>
      <top style="medium">
        <color rgb="FF77996B"/>
      </top>
      <bottom/>
      <diagonal/>
    </border>
    <border>
      <left style="thin">
        <color rgb="FF77996B"/>
      </left>
      <right style="medium">
        <color rgb="FF77996B"/>
      </right>
      <top style="medium">
        <color rgb="FF77996B"/>
      </top>
      <bottom/>
      <diagonal/>
    </border>
    <border>
      <left style="medium">
        <color rgb="FF77996B"/>
      </left>
      <right/>
      <top/>
      <bottom/>
      <diagonal/>
    </border>
    <border>
      <left style="thin">
        <color rgb="FF77996B"/>
      </left>
      <right style="medium">
        <color rgb="FF77996B"/>
      </right>
      <top/>
      <bottom/>
      <diagonal/>
    </border>
    <border>
      <left style="medium">
        <color rgb="FF77996B"/>
      </left>
      <right/>
      <top/>
      <bottom style="medium">
        <color rgb="FF77996B"/>
      </bottom>
      <diagonal/>
    </border>
    <border>
      <left/>
      <right/>
      <top/>
      <bottom style="medium">
        <color rgb="FF77996B"/>
      </bottom>
      <diagonal/>
    </border>
    <border>
      <left/>
      <right style="thin">
        <color rgb="FF77996B"/>
      </right>
      <top/>
      <bottom style="medium">
        <color rgb="FF77996B"/>
      </bottom>
      <diagonal/>
    </border>
    <border>
      <left style="thin">
        <color rgb="FF77996B"/>
      </left>
      <right style="medium">
        <color rgb="FF77996B"/>
      </right>
      <top/>
      <bottom style="medium">
        <color rgb="FF77996B"/>
      </bottom>
      <diagonal/>
    </border>
    <border>
      <left style="mediumDashed">
        <color theme="0" tint="-0.24994659260841701"/>
      </left>
      <right style="medium">
        <color rgb="FF77996B"/>
      </right>
      <top style="medium">
        <color rgb="FF77996B"/>
      </top>
      <bottom/>
      <diagonal/>
    </border>
    <border>
      <left style="mediumDashed">
        <color theme="0" tint="-0.24994659260841701"/>
      </left>
      <right style="medium">
        <color rgb="FF77996B"/>
      </right>
      <top/>
      <bottom/>
      <diagonal/>
    </border>
    <border>
      <left/>
      <right style="medium">
        <color rgb="FF77996B"/>
      </right>
      <top/>
      <bottom/>
      <diagonal/>
    </border>
    <border>
      <left/>
      <right style="medium">
        <color rgb="FF77996B"/>
      </right>
      <top/>
      <bottom style="medium">
        <color rgb="FF77996B"/>
      </bottom>
      <diagonal/>
    </border>
    <border>
      <left/>
      <right style="medium">
        <color rgb="FF77996B"/>
      </right>
      <top style="medium">
        <color rgb="FF77996B"/>
      </top>
      <bottom/>
      <diagonal/>
    </border>
    <border>
      <left style="medium">
        <color rgb="FF77996B"/>
      </left>
      <right/>
      <top style="medium">
        <color rgb="FF77996B"/>
      </top>
      <bottom style="medium">
        <color rgb="FF77996B"/>
      </bottom>
      <diagonal/>
    </border>
    <border>
      <left style="medium">
        <color theme="5"/>
      </left>
      <right style="medium">
        <color theme="5"/>
      </right>
      <top style="medium">
        <color rgb="FF77996B"/>
      </top>
      <bottom style="medium">
        <color rgb="FF77996B"/>
      </bottom>
      <diagonal/>
    </border>
    <border>
      <left/>
      <right/>
      <top style="medium">
        <color rgb="FF77996B"/>
      </top>
      <bottom style="medium">
        <color rgb="FF77996B"/>
      </bottom>
      <diagonal/>
    </border>
    <border>
      <left style="mediumDashed">
        <color theme="0" tint="-0.24994659260841701"/>
      </left>
      <right style="medium">
        <color rgb="FF77996B"/>
      </right>
      <top style="medium">
        <color rgb="FF77996B"/>
      </top>
      <bottom style="medium">
        <color rgb="FF77996B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114">
    <xf numFmtId="0" fontId="0" fillId="0" borderId="0" xfId="0"/>
    <xf numFmtId="164" fontId="4" fillId="0" borderId="0" xfId="1" applyNumberFormat="1" applyFont="1"/>
    <xf numFmtId="164" fontId="5" fillId="0" borderId="0" xfId="1" applyNumberFormat="1" applyFont="1"/>
    <xf numFmtId="164" fontId="5" fillId="0" borderId="2" xfId="1" applyNumberFormat="1" applyFont="1" applyBorder="1"/>
    <xf numFmtId="0" fontId="8" fillId="4" borderId="0" xfId="0" applyFont="1" applyFill="1"/>
    <xf numFmtId="164" fontId="11" fillId="4" borderId="0" xfId="1" applyNumberFormat="1" applyFont="1" applyFill="1"/>
    <xf numFmtId="5" fontId="11" fillId="4" borderId="0" xfId="1" applyNumberFormat="1" applyFont="1" applyFill="1"/>
    <xf numFmtId="5" fontId="11" fillId="4" borderId="0" xfId="0" applyNumberFormat="1" applyFont="1" applyFill="1"/>
    <xf numFmtId="5" fontId="11" fillId="4" borderId="2" xfId="0" applyNumberFormat="1" applyFont="1" applyFill="1" applyBorder="1"/>
    <xf numFmtId="164" fontId="9" fillId="0" borderId="0" xfId="1" applyNumberFormat="1" applyFont="1" applyBorder="1"/>
    <xf numFmtId="5" fontId="11" fillId="0" borderId="0" xfId="1" applyNumberFormat="1" applyFont="1" applyBorder="1"/>
    <xf numFmtId="164" fontId="4" fillId="4" borderId="0" xfId="1" applyNumberFormat="1" applyFont="1" applyFill="1"/>
    <xf numFmtId="164" fontId="5" fillId="4" borderId="0" xfId="1" applyNumberFormat="1" applyFont="1" applyFill="1"/>
    <xf numFmtId="5" fontId="5" fillId="4" borderId="0" xfId="1" applyNumberFormat="1" applyFont="1" applyFill="1"/>
    <xf numFmtId="5" fontId="5" fillId="4" borderId="2" xfId="1" applyNumberFormat="1" applyFont="1" applyFill="1" applyBorder="1"/>
    <xf numFmtId="164" fontId="30" fillId="0" borderId="0" xfId="1" quotePrefix="1" applyNumberFormat="1" applyFont="1" applyBorder="1" applyAlignment="1">
      <alignment horizontal="left" indent="1"/>
    </xf>
    <xf numFmtId="9" fontId="30" fillId="0" borderId="0" xfId="2" applyFont="1" applyBorder="1"/>
    <xf numFmtId="164" fontId="5" fillId="4" borderId="2" xfId="1" applyNumberFormat="1" applyFont="1" applyFill="1" applyBorder="1"/>
    <xf numFmtId="0" fontId="2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5" fontId="9" fillId="0" borderId="0" xfId="1" applyNumberFormat="1" applyFont="1" applyBorder="1"/>
    <xf numFmtId="5" fontId="9" fillId="0" borderId="4" xfId="1" applyNumberFormat="1" applyFont="1" applyBorder="1"/>
    <xf numFmtId="164" fontId="13" fillId="5" borderId="0" xfId="1" applyNumberFormat="1" applyFont="1" applyFill="1" applyBorder="1"/>
    <xf numFmtId="5" fontId="13" fillId="5" borderId="0" xfId="1" applyNumberFormat="1" applyFont="1" applyFill="1" applyBorder="1"/>
    <xf numFmtId="164" fontId="15" fillId="5" borderId="0" xfId="1" applyNumberFormat="1" applyFont="1" applyFill="1" applyBorder="1"/>
    <xf numFmtId="9" fontId="15" fillId="5" borderId="0" xfId="2" applyFont="1" applyFill="1" applyBorder="1"/>
    <xf numFmtId="164" fontId="9" fillId="0" borderId="0" xfId="1" applyNumberFormat="1" applyFont="1" applyBorder="1" applyAlignment="1">
      <alignment wrapText="1"/>
    </xf>
    <xf numFmtId="0" fontId="8" fillId="0" borderId="9" xfId="0" applyFont="1" applyBorder="1"/>
    <xf numFmtId="5" fontId="9" fillId="0" borderId="10" xfId="1" applyNumberFormat="1" applyFont="1" applyBorder="1"/>
    <xf numFmtId="0" fontId="12" fillId="5" borderId="9" xfId="0" applyFont="1" applyFill="1" applyBorder="1"/>
    <xf numFmtId="5" fontId="13" fillId="5" borderId="16" xfId="1" applyNumberFormat="1" applyFont="1" applyFill="1" applyBorder="1"/>
    <xf numFmtId="0" fontId="14" fillId="5" borderId="9" xfId="0" applyFont="1" applyFill="1" applyBorder="1"/>
    <xf numFmtId="9" fontId="15" fillId="5" borderId="17" xfId="2" applyFont="1" applyFill="1" applyBorder="1"/>
    <xf numFmtId="5" fontId="11" fillId="0" borderId="16" xfId="1" applyNumberFormat="1" applyFont="1" applyBorder="1"/>
    <xf numFmtId="5" fontId="11" fillId="0" borderId="17" xfId="1" applyNumberFormat="1" applyFont="1" applyBorder="1"/>
    <xf numFmtId="5" fontId="13" fillId="5" borderId="17" xfId="1" applyNumberFormat="1" applyFont="1" applyFill="1" applyBorder="1"/>
    <xf numFmtId="0" fontId="16" fillId="5" borderId="11" xfId="0" applyFont="1" applyFill="1" applyBorder="1"/>
    <xf numFmtId="164" fontId="17" fillId="5" borderId="12" xfId="1" applyNumberFormat="1" applyFont="1" applyFill="1" applyBorder="1"/>
    <xf numFmtId="5" fontId="17" fillId="5" borderId="12" xfId="1" applyNumberFormat="1" applyFont="1" applyFill="1" applyBorder="1"/>
    <xf numFmtId="5" fontId="17" fillId="5" borderId="18" xfId="1" applyNumberFormat="1" applyFont="1" applyFill="1" applyBorder="1"/>
    <xf numFmtId="0" fontId="22" fillId="0" borderId="9" xfId="0" applyFont="1" applyBorder="1"/>
    <xf numFmtId="0" fontId="28" fillId="6" borderId="5" xfId="0" applyFont="1" applyFill="1" applyBorder="1"/>
    <xf numFmtId="164" fontId="7" fillId="6" borderId="6" xfId="1" applyNumberFormat="1" applyFont="1" applyFill="1" applyBorder="1"/>
    <xf numFmtId="5" fontId="7" fillId="6" borderId="6" xfId="1" applyNumberFormat="1" applyFont="1" applyFill="1" applyBorder="1"/>
    <xf numFmtId="5" fontId="7" fillId="6" borderId="19" xfId="1" applyNumberFormat="1" applyFont="1" applyFill="1" applyBorder="1"/>
    <xf numFmtId="0" fontId="29" fillId="0" borderId="9" xfId="0" applyFont="1" applyBorder="1"/>
    <xf numFmtId="9" fontId="30" fillId="0" borderId="17" xfId="2" applyFont="1" applyBorder="1"/>
    <xf numFmtId="0" fontId="29" fillId="0" borderId="11" xfId="0" applyFont="1" applyBorder="1"/>
    <xf numFmtId="164" fontId="30" fillId="0" borderId="12" xfId="1" quotePrefix="1" applyNumberFormat="1" applyFont="1" applyBorder="1" applyAlignment="1">
      <alignment horizontal="left" indent="1"/>
    </xf>
    <xf numFmtId="9" fontId="30" fillId="0" borderId="12" xfId="2" applyFont="1" applyBorder="1"/>
    <xf numFmtId="9" fontId="30" fillId="0" borderId="18" xfId="2" applyFont="1" applyBorder="1"/>
    <xf numFmtId="0" fontId="31" fillId="7" borderId="20" xfId="0" applyFont="1" applyFill="1" applyBorder="1" applyAlignment="1">
      <alignment horizontal="left" vertical="center"/>
    </xf>
    <xf numFmtId="0" fontId="25" fillId="7" borderId="21" xfId="0" applyFont="1" applyFill="1" applyBorder="1" applyAlignment="1">
      <alignment horizontal="center" vertical="center"/>
    </xf>
    <xf numFmtId="6" fontId="7" fillId="7" borderId="22" xfId="1" applyNumberFormat="1" applyFont="1" applyFill="1" applyBorder="1" applyAlignment="1">
      <alignment vertical="center"/>
    </xf>
    <xf numFmtId="164" fontId="7" fillId="7" borderId="23" xfId="1" applyNumberFormat="1" applyFont="1" applyFill="1" applyBorder="1" applyAlignment="1">
      <alignment vertical="center"/>
    </xf>
    <xf numFmtId="5" fontId="6" fillId="10" borderId="5" xfId="0" applyNumberFormat="1" applyFont="1" applyFill="1" applyBorder="1"/>
    <xf numFmtId="5" fontId="7" fillId="10" borderId="6" xfId="0" applyNumberFormat="1" applyFont="1" applyFill="1" applyBorder="1"/>
    <xf numFmtId="5" fontId="7" fillId="10" borderId="15" xfId="0" applyNumberFormat="1" applyFont="1" applyFill="1" applyBorder="1"/>
    <xf numFmtId="0" fontId="18" fillId="11" borderId="9" xfId="0" applyFont="1" applyFill="1" applyBorder="1"/>
    <xf numFmtId="164" fontId="13" fillId="11" borderId="0" xfId="1" applyNumberFormat="1" applyFont="1" applyFill="1" applyBorder="1"/>
    <xf numFmtId="5" fontId="19" fillId="11" borderId="0" xfId="1" applyNumberFormat="1" applyFont="1" applyFill="1" applyBorder="1"/>
    <xf numFmtId="5" fontId="19" fillId="11" borderId="16" xfId="1" applyNumberFormat="1" applyFont="1" applyFill="1" applyBorder="1"/>
    <xf numFmtId="0" fontId="20" fillId="11" borderId="9" xfId="0" applyFont="1" applyFill="1" applyBorder="1"/>
    <xf numFmtId="164" fontId="15" fillId="11" borderId="0" xfId="1" applyNumberFormat="1" applyFont="1" applyFill="1" applyBorder="1"/>
    <xf numFmtId="9" fontId="21" fillId="11" borderId="0" xfId="2" applyFont="1" applyFill="1" applyBorder="1"/>
    <xf numFmtId="9" fontId="21" fillId="11" borderId="16" xfId="2" applyFont="1" applyFill="1" applyBorder="1"/>
    <xf numFmtId="5" fontId="19" fillId="11" borderId="17" xfId="1" applyNumberFormat="1" applyFont="1" applyFill="1" applyBorder="1"/>
    <xf numFmtId="0" fontId="16" fillId="11" borderId="11" xfId="0" applyFont="1" applyFill="1" applyBorder="1"/>
    <xf numFmtId="164" fontId="17" fillId="11" borderId="12" xfId="1" applyNumberFormat="1" applyFont="1" applyFill="1" applyBorder="1"/>
    <xf numFmtId="5" fontId="23" fillId="11" borderId="12" xfId="1" applyNumberFormat="1" applyFont="1" applyFill="1" applyBorder="1"/>
    <xf numFmtId="5" fontId="23" fillId="11" borderId="18" xfId="1" applyNumberFormat="1" applyFont="1" applyFill="1" applyBorder="1"/>
    <xf numFmtId="0" fontId="24" fillId="12" borderId="5" xfId="0" applyFont="1" applyFill="1" applyBorder="1"/>
    <xf numFmtId="164" fontId="25" fillId="12" borderId="6" xfId="1" applyNumberFormat="1" applyFont="1" applyFill="1" applyBorder="1"/>
    <xf numFmtId="5" fontId="25" fillId="12" borderId="6" xfId="1" applyNumberFormat="1" applyFont="1" applyFill="1" applyBorder="1"/>
    <xf numFmtId="5" fontId="25" fillId="12" borderId="19" xfId="1" applyNumberFormat="1" applyFont="1" applyFill="1" applyBorder="1"/>
    <xf numFmtId="0" fontId="6" fillId="13" borderId="5" xfId="0" applyFont="1" applyFill="1" applyBorder="1"/>
    <xf numFmtId="0" fontId="7" fillId="13" borderId="6" xfId="0" applyFont="1" applyFill="1" applyBorder="1"/>
    <xf numFmtId="0" fontId="7" fillId="13" borderId="7" xfId="0" applyFont="1" applyFill="1" applyBorder="1"/>
    <xf numFmtId="0" fontId="7" fillId="13" borderId="8" xfId="0" applyFont="1" applyFill="1" applyBorder="1"/>
    <xf numFmtId="0" fontId="10" fillId="9" borderId="11" xfId="0" applyFont="1" applyFill="1" applyBorder="1"/>
    <xf numFmtId="164" fontId="3" fillId="9" borderId="12" xfId="1" applyNumberFormat="1" applyFont="1" applyFill="1" applyBorder="1"/>
    <xf numFmtId="5" fontId="3" fillId="9" borderId="12" xfId="1" applyNumberFormat="1" applyFont="1" applyFill="1" applyBorder="1"/>
    <xf numFmtId="5" fontId="3" fillId="9" borderId="13" xfId="1" applyNumberFormat="1" applyFont="1" applyFill="1" applyBorder="1"/>
    <xf numFmtId="5" fontId="3" fillId="9" borderId="14" xfId="1" applyNumberFormat="1" applyFont="1" applyFill="1" applyBorder="1"/>
    <xf numFmtId="5" fontId="6" fillId="14" borderId="5" xfId="0" applyNumberFormat="1" applyFont="1" applyFill="1" applyBorder="1"/>
    <xf numFmtId="5" fontId="7" fillId="14" borderId="6" xfId="0" applyNumberFormat="1" applyFont="1" applyFill="1" applyBorder="1"/>
    <xf numFmtId="5" fontId="7" fillId="14" borderId="15" xfId="0" applyNumberFormat="1" applyFont="1" applyFill="1" applyBorder="1"/>
    <xf numFmtId="0" fontId="14" fillId="2" borderId="9" xfId="0" applyFont="1" applyFill="1" applyBorder="1"/>
    <xf numFmtId="164" fontId="15" fillId="2" borderId="0" xfId="1" applyNumberFormat="1" applyFont="1" applyFill="1" applyBorder="1"/>
    <xf numFmtId="9" fontId="15" fillId="2" borderId="0" xfId="2" applyFont="1" applyFill="1" applyBorder="1"/>
    <xf numFmtId="9" fontId="15" fillId="2" borderId="17" xfId="2" applyFont="1" applyFill="1" applyBorder="1"/>
    <xf numFmtId="0" fontId="26" fillId="2" borderId="11" xfId="0" applyFont="1" applyFill="1" applyBorder="1"/>
    <xf numFmtId="5" fontId="27" fillId="2" borderId="12" xfId="1" applyNumberFormat="1" applyFont="1" applyFill="1" applyBorder="1"/>
    <xf numFmtId="5" fontId="27" fillId="2" borderId="18" xfId="1" applyNumberFormat="1" applyFont="1" applyFill="1" applyBorder="1"/>
    <xf numFmtId="164" fontId="27" fillId="3" borderId="12" xfId="1" applyNumberFormat="1" applyFont="1" applyFill="1" applyBorder="1"/>
    <xf numFmtId="164" fontId="34" fillId="0" borderId="0" xfId="1" quotePrefix="1" applyNumberFormat="1" applyFont="1" applyBorder="1" applyAlignment="1">
      <alignment horizontal="left"/>
    </xf>
    <xf numFmtId="9" fontId="36" fillId="0" borderId="0" xfId="2" applyFont="1" applyBorder="1" applyAlignment="1"/>
    <xf numFmtId="9" fontId="35" fillId="0" borderId="0" xfId="3" applyNumberFormat="1" applyFont="1" applyBorder="1" applyAlignment="1"/>
    <xf numFmtId="0" fontId="28" fillId="8" borderId="5" xfId="0" applyFont="1" applyFill="1" applyBorder="1"/>
    <xf numFmtId="164" fontId="7" fillId="8" borderId="6" xfId="1" applyNumberFormat="1" applyFont="1" applyFill="1" applyBorder="1"/>
    <xf numFmtId="5" fontId="7" fillId="8" borderId="6" xfId="1" applyNumberFormat="1" applyFont="1" applyFill="1" applyBorder="1"/>
    <xf numFmtId="5" fontId="7" fillId="8" borderId="19" xfId="1" applyNumberFormat="1" applyFont="1" applyFill="1" applyBorder="1"/>
    <xf numFmtId="164" fontId="34" fillId="0" borderId="12" xfId="1" quotePrefix="1" applyNumberFormat="1" applyFont="1" applyBorder="1" applyAlignment="1">
      <alignment horizontal="left"/>
    </xf>
    <xf numFmtId="9" fontId="35" fillId="0" borderId="0" xfId="3" applyNumberFormat="1" applyFont="1" applyBorder="1" applyAlignment="1">
      <alignment horizontal="left"/>
    </xf>
    <xf numFmtId="9" fontId="35" fillId="0" borderId="0" xfId="3" applyNumberFormat="1" applyFont="1" applyBorder="1" applyAlignment="1">
      <alignment horizontal="center"/>
    </xf>
    <xf numFmtId="9" fontId="35" fillId="0" borderId="12" xfId="3" applyNumberFormat="1" applyFont="1" applyBorder="1" applyAlignment="1">
      <alignment horizontal="left"/>
    </xf>
    <xf numFmtId="9" fontId="36" fillId="0" borderId="0" xfId="2" applyFont="1" applyBorder="1" applyAlignment="1">
      <alignment horizontal="center"/>
    </xf>
    <xf numFmtId="9" fontId="36" fillId="0" borderId="17" xfId="2" applyFont="1" applyBorder="1" applyAlignment="1">
      <alignment horizontal="center"/>
    </xf>
    <xf numFmtId="9" fontId="35" fillId="0" borderId="12" xfId="3" applyNumberFormat="1" applyFont="1" applyBorder="1" applyAlignment="1">
      <alignment horizontal="center"/>
    </xf>
    <xf numFmtId="9" fontId="35" fillId="0" borderId="18" xfId="3" applyNumberFormat="1" applyFont="1" applyBorder="1" applyAlignment="1">
      <alignment horizontal="center"/>
    </xf>
    <xf numFmtId="49" fontId="32" fillId="8" borderId="3" xfId="0" applyNumberFormat="1" applyFont="1" applyFill="1" applyBorder="1" applyAlignment="1">
      <alignment horizontal="center"/>
    </xf>
    <xf numFmtId="49" fontId="32" fillId="8" borderId="0" xfId="0" applyNumberFormat="1" applyFont="1" applyFill="1" applyAlignment="1">
      <alignment horizontal="center"/>
    </xf>
    <xf numFmtId="164" fontId="37" fillId="0" borderId="0" xfId="1" quotePrefix="1" applyNumberFormat="1" applyFont="1" applyBorder="1" applyAlignment="1">
      <alignment horizontal="left"/>
    </xf>
    <xf numFmtId="164" fontId="34" fillId="0" borderId="0" xfId="1" quotePrefix="1" applyNumberFormat="1" applyFont="1" applyBorder="1" applyAlignment="1">
      <alignment horizontal="left"/>
    </xf>
  </cellXfs>
  <cellStyles count="4">
    <cellStyle name="Link" xfId="3" builtinId="8"/>
    <cellStyle name="Prozent" xfId="2" builtinId="5"/>
    <cellStyle name="Standard" xfId="0" builtinId="0"/>
    <cellStyle name="Währung" xfId="1" builtinId="4"/>
  </cellStyles>
  <dxfs count="1">
    <dxf>
      <font>
        <color theme="0"/>
      </font>
      <fill>
        <patternFill patternType="solid">
          <bgColor rgb="FFC00000"/>
        </patternFill>
      </fill>
    </dxf>
  </dxfs>
  <tableStyles count="0" defaultTableStyle="TableStyleMedium2" defaultPivotStyle="PivotStyleLight16"/>
  <colors>
    <mruColors>
      <color rgb="FFB5E6A2"/>
      <color rgb="FFFCFFA9"/>
      <color rgb="FFF6CF00"/>
      <color rgb="FFFBACD3"/>
      <color rgb="FFF1E969"/>
      <color rgb="FFDD0093"/>
      <color rgb="FFFF7FB3"/>
      <color rgb="FF7799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Deine Verteilung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32"/>
          <c:order val="0"/>
          <c:tx>
            <c:v>% Fixe Ausgaben % Variable Augaben % Investitionen</c:v>
          </c:tx>
          <c:spPr>
            <a:solidFill>
              <a:srgbClr val="F6CF00"/>
            </a:solidFill>
            <a:ln w="0">
              <a:solidFill>
                <a:srgbClr val="F6CF00">
                  <a:alpha val="0"/>
                </a:srgbClr>
              </a:solidFill>
            </a:ln>
          </c:spPr>
          <c:dPt>
            <c:idx val="0"/>
            <c:bubble3D val="0"/>
            <c:spPr>
              <a:solidFill>
                <a:srgbClr val="92D050"/>
              </a:solidFill>
              <a:ln w="0">
                <a:solidFill>
                  <a:srgbClr val="F6CF00">
                    <a:alpha val="0"/>
                  </a:srgb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3CA-4A4A-8927-3C521391293D}"/>
              </c:ext>
            </c:extLst>
          </c:dPt>
          <c:dPt>
            <c:idx val="1"/>
            <c:bubble3D val="0"/>
            <c:spPr>
              <a:solidFill>
                <a:srgbClr val="FBACD3"/>
              </a:solidFill>
              <a:ln w="0">
                <a:solidFill>
                  <a:srgbClr val="F6CF00">
                    <a:alpha val="0"/>
                  </a:srgb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3CA-4A4A-8927-3C521391293D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0">
                <a:solidFill>
                  <a:srgbClr val="F6CF00">
                    <a:alpha val="0"/>
                  </a:srgb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06-C3CA-4A4A-8927-3C521391293D}"/>
            </c:ext>
          </c:extLst>
        </c:ser>
        <c:ser>
          <c:idx val="33"/>
          <c:order val="1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0D-C3CA-4A4A-8927-3C521391293D}"/>
            </c:ext>
          </c:extLst>
        </c:ser>
        <c:ser>
          <c:idx val="34"/>
          <c:order val="2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14-C3CA-4A4A-8927-3C521391293D}"/>
            </c:ext>
          </c:extLst>
        </c:ser>
        <c:ser>
          <c:idx val="35"/>
          <c:order val="3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1B-C3CA-4A4A-8927-3C521391293D}"/>
            </c:ext>
          </c:extLst>
        </c:ser>
        <c:ser>
          <c:idx val="36"/>
          <c:order val="4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22-C3CA-4A4A-8927-3C521391293D}"/>
            </c:ext>
          </c:extLst>
        </c:ser>
        <c:ser>
          <c:idx val="37"/>
          <c:order val="5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29-C3CA-4A4A-8927-3C521391293D}"/>
            </c:ext>
          </c:extLst>
        </c:ser>
        <c:ser>
          <c:idx val="38"/>
          <c:order val="6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30-C3CA-4A4A-8927-3C521391293D}"/>
            </c:ext>
          </c:extLst>
        </c:ser>
        <c:ser>
          <c:idx val="39"/>
          <c:order val="7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37-C3CA-4A4A-8927-3C521391293D}"/>
            </c:ext>
          </c:extLst>
        </c:ser>
        <c:ser>
          <c:idx val="40"/>
          <c:order val="8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3E-C3CA-4A4A-8927-3C521391293D}"/>
            </c:ext>
          </c:extLst>
        </c:ser>
        <c:ser>
          <c:idx val="41"/>
          <c:order val="9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0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2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4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45-C3CA-4A4A-8927-3C521391293D}"/>
            </c:ext>
          </c:extLst>
        </c:ser>
        <c:ser>
          <c:idx val="42"/>
          <c:order val="10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B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4C-C3CA-4A4A-8927-3C521391293D}"/>
            </c:ext>
          </c:extLst>
        </c:ser>
        <c:ser>
          <c:idx val="43"/>
          <c:order val="11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53-C3CA-4A4A-8927-3C521391293D}"/>
            </c:ext>
          </c:extLst>
        </c:ser>
        <c:ser>
          <c:idx val="44"/>
          <c:order val="12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5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7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9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5A-C3CA-4A4A-8927-3C521391293D}"/>
            </c:ext>
          </c:extLst>
        </c:ser>
        <c:ser>
          <c:idx val="45"/>
          <c:order val="13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C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E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0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61-C3CA-4A4A-8927-3C521391293D}"/>
            </c:ext>
          </c:extLst>
        </c:ser>
        <c:ser>
          <c:idx val="46"/>
          <c:order val="14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68-C3CA-4A4A-8927-3C521391293D}"/>
            </c:ext>
          </c:extLst>
        </c:ser>
        <c:ser>
          <c:idx val="47"/>
          <c:order val="15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A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C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E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6F-C3CA-4A4A-8927-3C521391293D}"/>
            </c:ext>
          </c:extLst>
        </c:ser>
        <c:ser>
          <c:idx val="48"/>
          <c:order val="16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1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3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5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76-C3CA-4A4A-8927-3C521391293D}"/>
            </c:ext>
          </c:extLst>
        </c:ser>
        <c:ser>
          <c:idx val="49"/>
          <c:order val="17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8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A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C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7D-C3CA-4A4A-8927-3C521391293D}"/>
            </c:ext>
          </c:extLst>
        </c:ser>
        <c:ser>
          <c:idx val="50"/>
          <c:order val="18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F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1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3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84-C3CA-4A4A-8927-3C521391293D}"/>
            </c:ext>
          </c:extLst>
        </c:ser>
        <c:ser>
          <c:idx val="51"/>
          <c:order val="19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6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8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A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8B-C3CA-4A4A-8927-3C521391293D}"/>
            </c:ext>
          </c:extLst>
        </c:ser>
        <c:ser>
          <c:idx val="52"/>
          <c:order val="20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D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F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1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92-C3CA-4A4A-8927-3C521391293D}"/>
            </c:ext>
          </c:extLst>
        </c:ser>
        <c:ser>
          <c:idx val="53"/>
          <c:order val="21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4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6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8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99-C3CA-4A4A-8927-3C521391293D}"/>
            </c:ext>
          </c:extLst>
        </c:ser>
        <c:ser>
          <c:idx val="54"/>
          <c:order val="22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B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D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F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A0-C3CA-4A4A-8927-3C521391293D}"/>
            </c:ext>
          </c:extLst>
        </c:ser>
        <c:ser>
          <c:idx val="55"/>
          <c:order val="23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2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4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6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A7-C3CA-4A4A-8927-3C521391293D}"/>
            </c:ext>
          </c:extLst>
        </c:ser>
        <c:ser>
          <c:idx val="56"/>
          <c:order val="24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9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B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D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AE-C3CA-4A4A-8927-3C521391293D}"/>
            </c:ext>
          </c:extLst>
        </c:ser>
        <c:ser>
          <c:idx val="57"/>
          <c:order val="25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B0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B2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B4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B5-C3CA-4A4A-8927-3C521391293D}"/>
            </c:ext>
          </c:extLst>
        </c:ser>
        <c:ser>
          <c:idx val="58"/>
          <c:order val="26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B7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B9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BB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BC-C3CA-4A4A-8927-3C521391293D}"/>
            </c:ext>
          </c:extLst>
        </c:ser>
        <c:ser>
          <c:idx val="59"/>
          <c:order val="27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BE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C0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C2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C3-C3CA-4A4A-8927-3C521391293D}"/>
            </c:ext>
          </c:extLst>
        </c:ser>
        <c:ser>
          <c:idx val="60"/>
          <c:order val="28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C5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C7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C9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CA-C3CA-4A4A-8927-3C521391293D}"/>
            </c:ext>
          </c:extLst>
        </c:ser>
        <c:ser>
          <c:idx val="61"/>
          <c:order val="29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CC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CE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D0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D1-C3CA-4A4A-8927-3C521391293D}"/>
            </c:ext>
          </c:extLst>
        </c:ser>
        <c:ser>
          <c:idx val="62"/>
          <c:order val="30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D3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D5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D7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D8-C3CA-4A4A-8927-3C521391293D}"/>
            </c:ext>
          </c:extLst>
        </c:ser>
        <c:ser>
          <c:idx val="63"/>
          <c:order val="31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DA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DC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DE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DF-C3CA-4A4A-8927-3C521391293D}"/>
            </c:ext>
          </c:extLst>
        </c:ser>
        <c:ser>
          <c:idx val="16"/>
          <c:order val="32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E1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E3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E5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E6-C3CA-4A4A-8927-3C521391293D}"/>
            </c:ext>
          </c:extLst>
        </c:ser>
        <c:ser>
          <c:idx val="17"/>
          <c:order val="33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E8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EA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EC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ED-C3CA-4A4A-8927-3C521391293D}"/>
            </c:ext>
          </c:extLst>
        </c:ser>
        <c:ser>
          <c:idx val="18"/>
          <c:order val="34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EF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F1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F3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F4-C3CA-4A4A-8927-3C521391293D}"/>
            </c:ext>
          </c:extLst>
        </c:ser>
        <c:ser>
          <c:idx val="19"/>
          <c:order val="35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F6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F8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FA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FB-C3CA-4A4A-8927-3C521391293D}"/>
            </c:ext>
          </c:extLst>
        </c:ser>
        <c:ser>
          <c:idx val="20"/>
          <c:order val="36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FD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FF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01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02-C3CA-4A4A-8927-3C521391293D}"/>
            </c:ext>
          </c:extLst>
        </c:ser>
        <c:ser>
          <c:idx val="21"/>
          <c:order val="37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04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06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08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09-C3CA-4A4A-8927-3C521391293D}"/>
            </c:ext>
          </c:extLst>
        </c:ser>
        <c:ser>
          <c:idx val="22"/>
          <c:order val="38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0B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0D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0F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10-C3CA-4A4A-8927-3C521391293D}"/>
            </c:ext>
          </c:extLst>
        </c:ser>
        <c:ser>
          <c:idx val="23"/>
          <c:order val="39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12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14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16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17-C3CA-4A4A-8927-3C521391293D}"/>
            </c:ext>
          </c:extLst>
        </c:ser>
        <c:ser>
          <c:idx val="24"/>
          <c:order val="40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19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1B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1D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1E-C3CA-4A4A-8927-3C521391293D}"/>
            </c:ext>
          </c:extLst>
        </c:ser>
        <c:ser>
          <c:idx val="25"/>
          <c:order val="41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20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22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24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25-C3CA-4A4A-8927-3C521391293D}"/>
            </c:ext>
          </c:extLst>
        </c:ser>
        <c:ser>
          <c:idx val="26"/>
          <c:order val="42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27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29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2B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2C-C3CA-4A4A-8927-3C521391293D}"/>
            </c:ext>
          </c:extLst>
        </c:ser>
        <c:ser>
          <c:idx val="27"/>
          <c:order val="43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2E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30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32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33-C3CA-4A4A-8927-3C521391293D}"/>
            </c:ext>
          </c:extLst>
        </c:ser>
        <c:ser>
          <c:idx val="28"/>
          <c:order val="44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35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37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39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3A-C3CA-4A4A-8927-3C521391293D}"/>
            </c:ext>
          </c:extLst>
        </c:ser>
        <c:ser>
          <c:idx val="29"/>
          <c:order val="45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3C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3E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40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41-C3CA-4A4A-8927-3C521391293D}"/>
            </c:ext>
          </c:extLst>
        </c:ser>
        <c:ser>
          <c:idx val="30"/>
          <c:order val="46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43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45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47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48-C3CA-4A4A-8927-3C521391293D}"/>
            </c:ext>
          </c:extLst>
        </c:ser>
        <c:ser>
          <c:idx val="31"/>
          <c:order val="47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4A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4C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4E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4F-C3CA-4A4A-8927-3C521391293D}"/>
            </c:ext>
          </c:extLst>
        </c:ser>
        <c:ser>
          <c:idx val="8"/>
          <c:order val="48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51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53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55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56-C3CA-4A4A-8927-3C521391293D}"/>
            </c:ext>
          </c:extLst>
        </c:ser>
        <c:ser>
          <c:idx val="9"/>
          <c:order val="49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58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5A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5C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5D-C3CA-4A4A-8927-3C521391293D}"/>
            </c:ext>
          </c:extLst>
        </c:ser>
        <c:ser>
          <c:idx val="10"/>
          <c:order val="50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5F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61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63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64-C3CA-4A4A-8927-3C521391293D}"/>
            </c:ext>
          </c:extLst>
        </c:ser>
        <c:ser>
          <c:idx val="11"/>
          <c:order val="51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66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68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6A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6B-C3CA-4A4A-8927-3C521391293D}"/>
            </c:ext>
          </c:extLst>
        </c:ser>
        <c:ser>
          <c:idx val="12"/>
          <c:order val="52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6D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6F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71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72-C3CA-4A4A-8927-3C521391293D}"/>
            </c:ext>
          </c:extLst>
        </c:ser>
        <c:ser>
          <c:idx val="13"/>
          <c:order val="53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74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76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78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79-C3CA-4A4A-8927-3C521391293D}"/>
            </c:ext>
          </c:extLst>
        </c:ser>
        <c:ser>
          <c:idx val="14"/>
          <c:order val="54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7B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7D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7F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80-C3CA-4A4A-8927-3C521391293D}"/>
            </c:ext>
          </c:extLst>
        </c:ser>
        <c:ser>
          <c:idx val="15"/>
          <c:order val="55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82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84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86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87-C3CA-4A4A-8927-3C521391293D}"/>
            </c:ext>
          </c:extLst>
        </c:ser>
        <c:ser>
          <c:idx val="4"/>
          <c:order val="56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89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8B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8D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8E-C3CA-4A4A-8927-3C521391293D}"/>
            </c:ext>
          </c:extLst>
        </c:ser>
        <c:ser>
          <c:idx val="5"/>
          <c:order val="57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90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92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94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95-C3CA-4A4A-8927-3C521391293D}"/>
            </c:ext>
          </c:extLst>
        </c:ser>
        <c:ser>
          <c:idx val="6"/>
          <c:order val="58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97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99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9B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9C-C3CA-4A4A-8927-3C521391293D}"/>
            </c:ext>
          </c:extLst>
        </c:ser>
        <c:ser>
          <c:idx val="7"/>
          <c:order val="59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9E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A0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A2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A3-C3CA-4A4A-8927-3C521391293D}"/>
            </c:ext>
          </c:extLst>
        </c:ser>
        <c:ser>
          <c:idx val="2"/>
          <c:order val="60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A5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A7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A9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AA-C3CA-4A4A-8927-3C521391293D}"/>
            </c:ext>
          </c:extLst>
        </c:ser>
        <c:ser>
          <c:idx val="3"/>
          <c:order val="61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AC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AE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B0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B1-C3CA-4A4A-8927-3C521391293D}"/>
            </c:ext>
          </c:extLst>
        </c:ser>
        <c:ser>
          <c:idx val="1"/>
          <c:order val="62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B3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B5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B7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B8-C3CA-4A4A-8927-3C521391293D}"/>
            </c:ext>
          </c:extLst>
        </c:ser>
        <c:ser>
          <c:idx val="0"/>
          <c:order val="63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BA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BC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BE-C3CA-4A4A-8927-3C521391293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BF-C3CA-4A4A-8927-3C521391293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Optimal</a:t>
            </a:r>
            <a:r>
              <a:rPr lang="de-DE" baseline="0"/>
              <a:t> Verteilung 50/30/20 Regel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EFB-5D49-BAEE-1154FC662841}"/>
              </c:ext>
            </c:extLst>
          </c:dPt>
          <c:dPt>
            <c:idx val="1"/>
            <c:bubble3D val="0"/>
            <c:spPr>
              <a:solidFill>
                <a:srgbClr val="FBACD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EFB-5D49-BAEE-1154FC662841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EFB-5D49-BAEE-1154FC66284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3"/>
              <c:pt idx="0">
                <c:v>0.5</c:v>
              </c:pt>
              <c:pt idx="1">
                <c:v>0.3</c:v>
              </c:pt>
              <c:pt idx="2">
                <c:v>0.2</c:v>
              </c:pt>
            </c:numLit>
          </c:val>
          <c:extLst>
            <c:ext xmlns:c16="http://schemas.microsoft.com/office/drawing/2014/chart" uri="{C3380CC4-5D6E-409C-BE32-E72D297353CC}">
              <c16:uniqueId val="{00000006-0EFB-5D49-BAEE-1154FC66284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1193800</xdr:colOff>
      <xdr:row>87</xdr:row>
      <xdr:rowOff>168676</xdr:rowOff>
    </xdr:from>
    <xdr:to>
      <xdr:col>7</xdr:col>
      <xdr:colOff>987845</xdr:colOff>
      <xdr:row>114</xdr:row>
      <xdr:rowOff>76199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50E5F73-E592-7C47-B2D4-00D8B2752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1418</xdr:colOff>
      <xdr:row>87</xdr:row>
      <xdr:rowOff>171232</xdr:rowOff>
    </xdr:from>
    <xdr:to>
      <xdr:col>13</xdr:col>
      <xdr:colOff>762000</xdr:colOff>
      <xdr:row>114</xdr:row>
      <xdr:rowOff>76200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CFDA641-FECD-A44C-8FBE-21D73C5CF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ngo-insure.app.link/invite?broker_code=NJ1351" TargetMode="External"/><Relationship Id="rId2" Type="http://schemas.openxmlformats.org/officeDocument/2006/relationships/hyperlink" Target="https://calendly.com/hannahwendt/kennenlern-call" TargetMode="External"/><Relationship Id="rId1" Type="http://schemas.openxmlformats.org/officeDocument/2006/relationships/hyperlink" Target="https://calendly.com/hannahwendt/betreuungsgespraec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012A9-8D48-0F4C-BBAD-B65C9BA7F333}">
  <dimension ref="B1:U122"/>
  <sheetViews>
    <sheetView tabSelected="1" zoomScale="75" workbookViewId="0">
      <selection activeCell="K129" sqref="K129"/>
    </sheetView>
  </sheetViews>
  <sheetFormatPr baseColWidth="10" defaultRowHeight="16" x14ac:dyDescent="0.2"/>
  <cols>
    <col min="1" max="1" width="3.33203125" customWidth="1"/>
    <col min="2" max="2" width="3.83203125" customWidth="1"/>
    <col min="3" max="3" width="26.5" customWidth="1"/>
    <col min="4" max="4" width="15" customWidth="1"/>
    <col min="5" max="16" width="15.6640625" customWidth="1"/>
  </cols>
  <sheetData>
    <row r="1" spans="2:16" ht="59" x14ac:dyDescent="0.55000000000000004">
      <c r="B1" s="110" t="s">
        <v>74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4" spans="2:16" ht="17" x14ac:dyDescent="0.2">
      <c r="B4" s="18" t="s">
        <v>75</v>
      </c>
      <c r="C4" s="19"/>
      <c r="D4" s="19" t="s">
        <v>0</v>
      </c>
      <c r="E4" s="19" t="s">
        <v>1</v>
      </c>
      <c r="F4" s="19" t="s">
        <v>2</v>
      </c>
      <c r="G4" s="19" t="s">
        <v>3</v>
      </c>
      <c r="H4" s="19" t="s">
        <v>4</v>
      </c>
      <c r="I4" s="19" t="s">
        <v>5</v>
      </c>
      <c r="J4" s="19" t="s">
        <v>6</v>
      </c>
      <c r="K4" s="19" t="s">
        <v>7</v>
      </c>
      <c r="L4" s="19" t="s">
        <v>8</v>
      </c>
      <c r="M4" s="19" t="s">
        <v>9</v>
      </c>
      <c r="N4" s="19" t="s">
        <v>10</v>
      </c>
      <c r="O4" s="19" t="s">
        <v>11</v>
      </c>
      <c r="P4" s="19" t="s">
        <v>12</v>
      </c>
    </row>
    <row r="5" spans="2:16" ht="17" thickBot="1" x14ac:dyDescent="0.2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</row>
    <row r="6" spans="2:16" ht="19" x14ac:dyDescent="0.2">
      <c r="B6" s="75" t="s">
        <v>13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7"/>
      <c r="P6" s="78"/>
    </row>
    <row r="7" spans="2:16" x14ac:dyDescent="0.2">
      <c r="B7" s="27"/>
      <c r="C7" s="9" t="s">
        <v>14</v>
      </c>
      <c r="D7" s="20">
        <v>2400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  <c r="P7" s="28">
        <f>SUM(D7:O7)</f>
        <v>2400</v>
      </c>
    </row>
    <row r="8" spans="2:16" x14ac:dyDescent="0.2">
      <c r="B8" s="27"/>
      <c r="C8" s="9" t="s">
        <v>15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8">
        <f>SUM(E8:O8)</f>
        <v>0</v>
      </c>
    </row>
    <row r="9" spans="2:16" x14ac:dyDescent="0.2">
      <c r="B9" s="27"/>
      <c r="C9" s="9" t="s">
        <v>16</v>
      </c>
      <c r="D9" s="20">
        <v>100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1"/>
      <c r="P9" s="28">
        <f>SUM(D9:O9)</f>
        <v>100</v>
      </c>
    </row>
    <row r="10" spans="2:16" x14ac:dyDescent="0.2">
      <c r="B10" s="27"/>
      <c r="C10" s="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1"/>
      <c r="P10" s="28">
        <f t="shared" ref="P10" si="0">SUM(D10:O10)</f>
        <v>0</v>
      </c>
    </row>
    <row r="11" spans="2:16" ht="18" thickBot="1" x14ac:dyDescent="0.25">
      <c r="B11" s="79"/>
      <c r="C11" s="80" t="s">
        <v>17</v>
      </c>
      <c r="D11" s="81">
        <f>SUM(D7:D10)</f>
        <v>2500</v>
      </c>
      <c r="E11" s="81">
        <f t="shared" ref="E11:O11" si="1">SUM(E7:E10)</f>
        <v>0</v>
      </c>
      <c r="F11" s="81">
        <f t="shared" si="1"/>
        <v>0</v>
      </c>
      <c r="G11" s="81">
        <f t="shared" si="1"/>
        <v>0</v>
      </c>
      <c r="H11" s="81">
        <f t="shared" si="1"/>
        <v>0</v>
      </c>
      <c r="I11" s="81">
        <f t="shared" si="1"/>
        <v>0</v>
      </c>
      <c r="J11" s="81">
        <f t="shared" si="1"/>
        <v>0</v>
      </c>
      <c r="K11" s="81">
        <f t="shared" si="1"/>
        <v>0</v>
      </c>
      <c r="L11" s="81">
        <f t="shared" si="1"/>
        <v>0</v>
      </c>
      <c r="M11" s="81">
        <f t="shared" si="1"/>
        <v>0</v>
      </c>
      <c r="N11" s="81">
        <f t="shared" si="1"/>
        <v>0</v>
      </c>
      <c r="O11" s="82">
        <f t="shared" si="1"/>
        <v>0</v>
      </c>
      <c r="P11" s="83">
        <f>SUM(D11:O11)</f>
        <v>2500</v>
      </c>
    </row>
    <row r="12" spans="2:16" ht="17" thickBot="1" x14ac:dyDescent="0.25">
      <c r="B12" s="4"/>
      <c r="C12" s="5"/>
      <c r="D12" s="6"/>
      <c r="E12" s="6"/>
      <c r="F12" s="6"/>
      <c r="G12" s="6"/>
      <c r="H12" s="7"/>
      <c r="I12" s="7"/>
      <c r="J12" s="7"/>
      <c r="K12" s="7"/>
      <c r="L12" s="7"/>
      <c r="M12" s="7"/>
      <c r="N12" s="7"/>
      <c r="O12" s="7"/>
      <c r="P12" s="8"/>
    </row>
    <row r="13" spans="2:16" ht="19" x14ac:dyDescent="0.2">
      <c r="B13" s="84" t="s">
        <v>18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6"/>
    </row>
    <row r="14" spans="2:16" ht="17" x14ac:dyDescent="0.2">
      <c r="B14" s="29"/>
      <c r="C14" s="22" t="s">
        <v>19</v>
      </c>
      <c r="D14" s="23">
        <f>SUM(D16:D20)</f>
        <v>896</v>
      </c>
      <c r="E14" s="23">
        <f t="shared" ref="E14:O14" si="2">SUM(E16:E20)</f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2"/>
        <v>0</v>
      </c>
      <c r="N14" s="23">
        <f t="shared" si="2"/>
        <v>0</v>
      </c>
      <c r="O14" s="23">
        <f t="shared" si="2"/>
        <v>0</v>
      </c>
      <c r="P14" s="30">
        <f>SUM(D14:O14)</f>
        <v>896</v>
      </c>
    </row>
    <row r="15" spans="2:16" ht="17" x14ac:dyDescent="0.2">
      <c r="B15" s="31"/>
      <c r="C15" s="24" t="s">
        <v>20</v>
      </c>
      <c r="D15" s="25">
        <f t="shared" ref="D15:P15" si="3">D14/D43</f>
        <v>0.87929342492639839</v>
      </c>
      <c r="E15" s="25" t="e">
        <f t="shared" si="3"/>
        <v>#DIV/0!</v>
      </c>
      <c r="F15" s="25" t="e">
        <f t="shared" si="3"/>
        <v>#DIV/0!</v>
      </c>
      <c r="G15" s="25" t="e">
        <f t="shared" si="3"/>
        <v>#DIV/0!</v>
      </c>
      <c r="H15" s="25" t="e">
        <f t="shared" si="3"/>
        <v>#DIV/0!</v>
      </c>
      <c r="I15" s="25" t="e">
        <f t="shared" si="3"/>
        <v>#DIV/0!</v>
      </c>
      <c r="J15" s="25" t="e">
        <f t="shared" si="3"/>
        <v>#DIV/0!</v>
      </c>
      <c r="K15" s="25" t="e">
        <f t="shared" si="3"/>
        <v>#DIV/0!</v>
      </c>
      <c r="L15" s="25" t="e">
        <f t="shared" si="3"/>
        <v>#DIV/0!</v>
      </c>
      <c r="M15" s="25" t="e">
        <f t="shared" si="3"/>
        <v>#DIV/0!</v>
      </c>
      <c r="N15" s="25" t="e">
        <f t="shared" si="3"/>
        <v>#DIV/0!</v>
      </c>
      <c r="O15" s="25" t="e">
        <f t="shared" si="3"/>
        <v>#DIV/0!</v>
      </c>
      <c r="P15" s="32">
        <f t="shared" si="3"/>
        <v>0.87929342492639839</v>
      </c>
    </row>
    <row r="16" spans="2:16" x14ac:dyDescent="0.2">
      <c r="B16" s="27"/>
      <c r="C16" s="9" t="s">
        <v>21</v>
      </c>
      <c r="D16" s="10">
        <v>750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33">
        <f>SUM(D16:O16)</f>
        <v>750</v>
      </c>
    </row>
    <row r="17" spans="2:16" x14ac:dyDescent="0.2">
      <c r="B17" s="27"/>
      <c r="C17" s="9" t="s">
        <v>22</v>
      </c>
      <c r="D17" s="10">
        <v>30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33">
        <f>SUM(D17:O17)</f>
        <v>30</v>
      </c>
    </row>
    <row r="18" spans="2:16" x14ac:dyDescent="0.2">
      <c r="B18" s="27"/>
      <c r="C18" s="9" t="s">
        <v>23</v>
      </c>
      <c r="D18" s="10">
        <v>80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33"/>
    </row>
    <row r="19" spans="2:16" x14ac:dyDescent="0.2">
      <c r="B19" s="27"/>
      <c r="C19" s="9" t="s">
        <v>24</v>
      </c>
      <c r="D19" s="10">
        <v>16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33">
        <f t="shared" ref="P19" si="4">SUM(D19:O19)</f>
        <v>16</v>
      </c>
    </row>
    <row r="20" spans="2:16" x14ac:dyDescent="0.2">
      <c r="B20" s="27"/>
      <c r="C20" s="9" t="s">
        <v>25</v>
      </c>
      <c r="D20" s="10">
        <v>20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33">
        <f>SUM(D20:O20)</f>
        <v>20</v>
      </c>
    </row>
    <row r="21" spans="2:16" ht="17" x14ac:dyDescent="0.2">
      <c r="B21" s="29"/>
      <c r="C21" s="22" t="s">
        <v>26</v>
      </c>
      <c r="D21" s="23">
        <f t="shared" ref="D21:O21" si="5">SUM(D23:D30)</f>
        <v>105</v>
      </c>
      <c r="E21" s="23">
        <f t="shared" si="5"/>
        <v>0</v>
      </c>
      <c r="F21" s="23">
        <f t="shared" si="5"/>
        <v>0</v>
      </c>
      <c r="G21" s="23">
        <f t="shared" si="5"/>
        <v>0</v>
      </c>
      <c r="H21" s="23">
        <f t="shared" si="5"/>
        <v>0</v>
      </c>
      <c r="I21" s="23">
        <f t="shared" si="5"/>
        <v>0</v>
      </c>
      <c r="J21" s="23">
        <f t="shared" si="5"/>
        <v>0</v>
      </c>
      <c r="K21" s="23">
        <f t="shared" si="5"/>
        <v>0</v>
      </c>
      <c r="L21" s="23">
        <f t="shared" si="5"/>
        <v>0</v>
      </c>
      <c r="M21" s="23">
        <f t="shared" si="5"/>
        <v>0</v>
      </c>
      <c r="N21" s="23">
        <f t="shared" si="5"/>
        <v>0</v>
      </c>
      <c r="O21" s="23">
        <f t="shared" si="5"/>
        <v>0</v>
      </c>
      <c r="P21" s="30">
        <f>SUM(D21:O21)</f>
        <v>105</v>
      </c>
    </row>
    <row r="22" spans="2:16" ht="17" x14ac:dyDescent="0.2">
      <c r="B22" s="31"/>
      <c r="C22" s="24" t="s">
        <v>20</v>
      </c>
      <c r="D22" s="25">
        <f t="shared" ref="D22:P22" si="6">D21/D43</f>
        <v>0.10304219823356231</v>
      </c>
      <c r="E22" s="25" t="e">
        <f t="shared" si="6"/>
        <v>#DIV/0!</v>
      </c>
      <c r="F22" s="25" t="e">
        <f t="shared" si="6"/>
        <v>#DIV/0!</v>
      </c>
      <c r="G22" s="25" t="e">
        <f t="shared" si="6"/>
        <v>#DIV/0!</v>
      </c>
      <c r="H22" s="25" t="e">
        <f t="shared" si="6"/>
        <v>#DIV/0!</v>
      </c>
      <c r="I22" s="25" t="e">
        <f t="shared" si="6"/>
        <v>#DIV/0!</v>
      </c>
      <c r="J22" s="25" t="e">
        <f t="shared" si="6"/>
        <v>#DIV/0!</v>
      </c>
      <c r="K22" s="25" t="e">
        <f t="shared" si="6"/>
        <v>#DIV/0!</v>
      </c>
      <c r="L22" s="25" t="e">
        <f t="shared" si="6"/>
        <v>#DIV/0!</v>
      </c>
      <c r="M22" s="25" t="e">
        <f t="shared" si="6"/>
        <v>#DIV/0!</v>
      </c>
      <c r="N22" s="25" t="e">
        <f t="shared" si="6"/>
        <v>#DIV/0!</v>
      </c>
      <c r="O22" s="25" t="e">
        <f t="shared" si="6"/>
        <v>#DIV/0!</v>
      </c>
      <c r="P22" s="32">
        <f t="shared" si="6"/>
        <v>0.10304219823356231</v>
      </c>
    </row>
    <row r="23" spans="2:16" x14ac:dyDescent="0.2">
      <c r="B23" s="27"/>
      <c r="C23" s="9" t="s">
        <v>27</v>
      </c>
      <c r="D23" s="10">
        <v>5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34">
        <f>SUM(D23:O23)</f>
        <v>5</v>
      </c>
    </row>
    <row r="24" spans="2:16" x14ac:dyDescent="0.2">
      <c r="B24" s="27"/>
      <c r="C24" s="9" t="s">
        <v>77</v>
      </c>
      <c r="D24" s="10">
        <v>45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34">
        <f t="shared" ref="P24:P30" si="7">SUM(D24:O24)</f>
        <v>45</v>
      </c>
    </row>
    <row r="25" spans="2:16" x14ac:dyDescent="0.2">
      <c r="B25" s="27"/>
      <c r="C25" s="9" t="s">
        <v>28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34">
        <f t="shared" si="7"/>
        <v>0</v>
      </c>
    </row>
    <row r="26" spans="2:16" x14ac:dyDescent="0.2">
      <c r="B26" s="27"/>
      <c r="C26" s="9" t="s">
        <v>29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34">
        <f t="shared" si="7"/>
        <v>0</v>
      </c>
    </row>
    <row r="27" spans="2:16" x14ac:dyDescent="0.2">
      <c r="B27" s="27"/>
      <c r="C27" s="9" t="s">
        <v>30</v>
      </c>
      <c r="D27" s="10">
        <v>55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34">
        <f t="shared" si="7"/>
        <v>55</v>
      </c>
    </row>
    <row r="28" spans="2:16" x14ac:dyDescent="0.2">
      <c r="B28" s="27"/>
      <c r="C28" s="9" t="s">
        <v>31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34"/>
    </row>
    <row r="29" spans="2:16" x14ac:dyDescent="0.2">
      <c r="B29" s="27"/>
      <c r="C29" s="9" t="s">
        <v>32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34"/>
    </row>
    <row r="30" spans="2:16" x14ac:dyDescent="0.2">
      <c r="B30" s="27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34">
        <f t="shared" si="7"/>
        <v>0</v>
      </c>
    </row>
    <row r="31" spans="2:16" ht="17" x14ac:dyDescent="0.2">
      <c r="B31" s="29"/>
      <c r="C31" s="22" t="s">
        <v>33</v>
      </c>
      <c r="D31" s="23">
        <f>SUM(D33:D35)</f>
        <v>0</v>
      </c>
      <c r="E31" s="23">
        <f t="shared" ref="E31:P31" si="8">SUM(E33:E35)</f>
        <v>0</v>
      </c>
      <c r="F31" s="23">
        <f t="shared" si="8"/>
        <v>0</v>
      </c>
      <c r="G31" s="23">
        <f t="shared" si="8"/>
        <v>0</v>
      </c>
      <c r="H31" s="23">
        <f t="shared" si="8"/>
        <v>0</v>
      </c>
      <c r="I31" s="23">
        <f t="shared" si="8"/>
        <v>0</v>
      </c>
      <c r="J31" s="23">
        <f t="shared" si="8"/>
        <v>0</v>
      </c>
      <c r="K31" s="23">
        <f t="shared" si="8"/>
        <v>0</v>
      </c>
      <c r="L31" s="23">
        <f t="shared" si="8"/>
        <v>0</v>
      </c>
      <c r="M31" s="23">
        <f t="shared" si="8"/>
        <v>0</v>
      </c>
      <c r="N31" s="23">
        <f t="shared" si="8"/>
        <v>0</v>
      </c>
      <c r="O31" s="23">
        <f t="shared" si="8"/>
        <v>0</v>
      </c>
      <c r="P31" s="35">
        <f t="shared" si="8"/>
        <v>0</v>
      </c>
    </row>
    <row r="32" spans="2:16" ht="17" x14ac:dyDescent="0.2">
      <c r="B32" s="31"/>
      <c r="C32" s="24" t="s">
        <v>20</v>
      </c>
      <c r="D32" s="25">
        <f>D31/D43</f>
        <v>0</v>
      </c>
      <c r="E32" s="25" t="e">
        <f>E31/E43</f>
        <v>#DIV/0!</v>
      </c>
      <c r="F32" s="25" t="e">
        <f t="shared" ref="F32:O32" si="9">F31/F43</f>
        <v>#DIV/0!</v>
      </c>
      <c r="G32" s="25" t="e">
        <f t="shared" si="9"/>
        <v>#DIV/0!</v>
      </c>
      <c r="H32" s="25" t="e">
        <f t="shared" si="9"/>
        <v>#DIV/0!</v>
      </c>
      <c r="I32" s="25" t="e">
        <f t="shared" si="9"/>
        <v>#DIV/0!</v>
      </c>
      <c r="J32" s="25" t="e">
        <f t="shared" si="9"/>
        <v>#DIV/0!</v>
      </c>
      <c r="K32" s="25" t="e">
        <f t="shared" si="9"/>
        <v>#DIV/0!</v>
      </c>
      <c r="L32" s="25" t="e">
        <f t="shared" si="9"/>
        <v>#DIV/0!</v>
      </c>
      <c r="M32" s="25" t="e">
        <f t="shared" si="9"/>
        <v>#DIV/0!</v>
      </c>
      <c r="N32" s="25" t="e">
        <f t="shared" si="9"/>
        <v>#DIV/0!</v>
      </c>
      <c r="O32" s="25" t="e">
        <f t="shared" si="9"/>
        <v>#DIV/0!</v>
      </c>
      <c r="P32" s="32">
        <f>P31/P43</f>
        <v>0</v>
      </c>
    </row>
    <row r="33" spans="2:16" x14ac:dyDescent="0.2">
      <c r="B33" s="27"/>
      <c r="C33" s="9" t="s">
        <v>34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33">
        <f>SUM(D33:O33)</f>
        <v>0</v>
      </c>
    </row>
    <row r="34" spans="2:16" x14ac:dyDescent="0.2">
      <c r="B34" s="27"/>
      <c r="C34" s="9" t="s">
        <v>35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33"/>
    </row>
    <row r="35" spans="2:16" x14ac:dyDescent="0.2">
      <c r="B35" s="27"/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33">
        <f>SUM(D35:O35)</f>
        <v>0</v>
      </c>
    </row>
    <row r="36" spans="2:16" ht="17" x14ac:dyDescent="0.2">
      <c r="B36" s="29"/>
      <c r="C36" s="22" t="s">
        <v>36</v>
      </c>
      <c r="D36" s="23">
        <f>SUM(D38:D42)</f>
        <v>18</v>
      </c>
      <c r="E36" s="23">
        <f t="shared" ref="E36:O36" si="10">SUM(E38:E42)</f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  <c r="K36" s="23">
        <f t="shared" si="10"/>
        <v>0</v>
      </c>
      <c r="L36" s="23">
        <f t="shared" si="10"/>
        <v>0</v>
      </c>
      <c r="M36" s="23">
        <f t="shared" si="10"/>
        <v>0</v>
      </c>
      <c r="N36" s="23">
        <f t="shared" si="10"/>
        <v>0</v>
      </c>
      <c r="O36" s="23">
        <f t="shared" si="10"/>
        <v>0</v>
      </c>
      <c r="P36" s="30">
        <f>SUM(D36:O36)</f>
        <v>18</v>
      </c>
    </row>
    <row r="37" spans="2:16" ht="17" x14ac:dyDescent="0.2">
      <c r="B37" s="31"/>
      <c r="C37" s="24" t="s">
        <v>20</v>
      </c>
      <c r="D37" s="25">
        <f>D36/D43</f>
        <v>1.7664376840039256E-2</v>
      </c>
      <c r="E37" s="25" t="e">
        <f t="shared" ref="E37:O37" si="11">E36/E43</f>
        <v>#DIV/0!</v>
      </c>
      <c r="F37" s="25" t="e">
        <f t="shared" si="11"/>
        <v>#DIV/0!</v>
      </c>
      <c r="G37" s="25" t="e">
        <f t="shared" si="11"/>
        <v>#DIV/0!</v>
      </c>
      <c r="H37" s="25" t="e">
        <f t="shared" si="11"/>
        <v>#DIV/0!</v>
      </c>
      <c r="I37" s="25" t="e">
        <f t="shared" si="11"/>
        <v>#DIV/0!</v>
      </c>
      <c r="J37" s="25" t="e">
        <f t="shared" si="11"/>
        <v>#DIV/0!</v>
      </c>
      <c r="K37" s="25" t="e">
        <f t="shared" si="11"/>
        <v>#DIV/0!</v>
      </c>
      <c r="L37" s="25" t="e">
        <f t="shared" si="11"/>
        <v>#DIV/0!</v>
      </c>
      <c r="M37" s="25" t="e">
        <f t="shared" si="11"/>
        <v>#DIV/0!</v>
      </c>
      <c r="N37" s="25" t="e">
        <f t="shared" si="11"/>
        <v>#DIV/0!</v>
      </c>
      <c r="O37" s="25" t="e">
        <f t="shared" si="11"/>
        <v>#DIV/0!</v>
      </c>
      <c r="P37" s="32">
        <f>P36/P43</f>
        <v>1.7664376840039256E-2</v>
      </c>
    </row>
    <row r="38" spans="2:16" x14ac:dyDescent="0.2">
      <c r="B38" s="27"/>
      <c r="C38" s="9" t="s">
        <v>37</v>
      </c>
      <c r="D38" s="10">
        <v>0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33">
        <f>SUM(D38:O38)</f>
        <v>0</v>
      </c>
    </row>
    <row r="39" spans="2:16" x14ac:dyDescent="0.2">
      <c r="B39" s="27"/>
      <c r="C39" s="9" t="s">
        <v>38</v>
      </c>
      <c r="D39" s="10">
        <v>0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33">
        <f>SUM(D39:O39)</f>
        <v>0</v>
      </c>
    </row>
    <row r="40" spans="2:16" x14ac:dyDescent="0.2">
      <c r="B40" s="27"/>
      <c r="C40" s="9" t="s">
        <v>39</v>
      </c>
      <c r="D40" s="10">
        <v>18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33">
        <f>SUM(D40:O40)</f>
        <v>18</v>
      </c>
    </row>
    <row r="41" spans="2:16" x14ac:dyDescent="0.2">
      <c r="B41" s="27"/>
      <c r="C41" s="9" t="s">
        <v>40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33"/>
    </row>
    <row r="42" spans="2:16" x14ac:dyDescent="0.2">
      <c r="B42" s="27"/>
      <c r="C42" s="9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33">
        <f>SUM(D42:O42)</f>
        <v>0</v>
      </c>
    </row>
    <row r="43" spans="2:16" ht="20" thickBot="1" x14ac:dyDescent="0.3">
      <c r="B43" s="36"/>
      <c r="C43" s="37" t="s">
        <v>41</v>
      </c>
      <c r="D43" s="38">
        <f t="shared" ref="D43:P43" si="12">SUM(D14+D21+D31+D36)</f>
        <v>1019</v>
      </c>
      <c r="E43" s="38">
        <f t="shared" si="12"/>
        <v>0</v>
      </c>
      <c r="F43" s="38">
        <f t="shared" si="12"/>
        <v>0</v>
      </c>
      <c r="G43" s="38">
        <f t="shared" si="12"/>
        <v>0</v>
      </c>
      <c r="H43" s="38">
        <f t="shared" si="12"/>
        <v>0</v>
      </c>
      <c r="I43" s="38">
        <f t="shared" si="12"/>
        <v>0</v>
      </c>
      <c r="J43" s="38">
        <f t="shared" si="12"/>
        <v>0</v>
      </c>
      <c r="K43" s="38">
        <f t="shared" si="12"/>
        <v>0</v>
      </c>
      <c r="L43" s="38">
        <f t="shared" si="12"/>
        <v>0</v>
      </c>
      <c r="M43" s="38">
        <f t="shared" si="12"/>
        <v>0</v>
      </c>
      <c r="N43" s="38">
        <f t="shared" si="12"/>
        <v>0</v>
      </c>
      <c r="O43" s="38">
        <f t="shared" si="12"/>
        <v>0</v>
      </c>
      <c r="P43" s="39">
        <f t="shared" si="12"/>
        <v>1019</v>
      </c>
    </row>
    <row r="44" spans="2:16" ht="17" thickBot="1" x14ac:dyDescent="0.25">
      <c r="B44" s="4"/>
      <c r="C44" s="5"/>
      <c r="D44" s="6"/>
      <c r="E44" s="6"/>
      <c r="F44" s="6"/>
      <c r="G44" s="6"/>
      <c r="H44" s="7"/>
      <c r="I44" s="7"/>
      <c r="J44" s="7"/>
      <c r="K44" s="7"/>
      <c r="L44" s="7"/>
      <c r="M44" s="7"/>
      <c r="N44" s="7"/>
      <c r="O44" s="7"/>
      <c r="P44" s="8"/>
    </row>
    <row r="45" spans="2:16" ht="19" x14ac:dyDescent="0.2">
      <c r="B45" s="55" t="s">
        <v>42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7"/>
    </row>
    <row r="46" spans="2:16" ht="17" x14ac:dyDescent="0.2">
      <c r="B46" s="58"/>
      <c r="C46" s="59" t="s">
        <v>43</v>
      </c>
      <c r="D46" s="60">
        <f>SUM(D48:D53)</f>
        <v>620</v>
      </c>
      <c r="E46" s="60">
        <f t="shared" ref="E46:O46" si="13">SUM(E48:E53)</f>
        <v>0</v>
      </c>
      <c r="F46" s="60">
        <f t="shared" si="13"/>
        <v>0</v>
      </c>
      <c r="G46" s="60">
        <f t="shared" si="13"/>
        <v>0</v>
      </c>
      <c r="H46" s="60">
        <f t="shared" si="13"/>
        <v>0</v>
      </c>
      <c r="I46" s="60">
        <f t="shared" si="13"/>
        <v>0</v>
      </c>
      <c r="J46" s="60">
        <f t="shared" si="13"/>
        <v>0</v>
      </c>
      <c r="K46" s="60">
        <f t="shared" si="13"/>
        <v>0</v>
      </c>
      <c r="L46" s="60">
        <f t="shared" si="13"/>
        <v>0</v>
      </c>
      <c r="M46" s="60">
        <f t="shared" si="13"/>
        <v>0</v>
      </c>
      <c r="N46" s="60">
        <f t="shared" si="13"/>
        <v>0</v>
      </c>
      <c r="O46" s="60">
        <f t="shared" si="13"/>
        <v>0</v>
      </c>
      <c r="P46" s="61">
        <f>SUM(D46:O46)</f>
        <v>620</v>
      </c>
    </row>
    <row r="47" spans="2:16" ht="17" x14ac:dyDescent="0.2">
      <c r="B47" s="62"/>
      <c r="C47" s="63" t="s">
        <v>44</v>
      </c>
      <c r="D47" s="64">
        <f t="shared" ref="D47:P47" si="14">D46/D69</f>
        <v>0.76543209876543206</v>
      </c>
      <c r="E47" s="64" t="e">
        <f t="shared" si="14"/>
        <v>#DIV/0!</v>
      </c>
      <c r="F47" s="64" t="e">
        <f t="shared" si="14"/>
        <v>#DIV/0!</v>
      </c>
      <c r="G47" s="64" t="e">
        <f t="shared" si="14"/>
        <v>#DIV/0!</v>
      </c>
      <c r="H47" s="64" t="e">
        <f t="shared" si="14"/>
        <v>#DIV/0!</v>
      </c>
      <c r="I47" s="64" t="e">
        <f t="shared" si="14"/>
        <v>#DIV/0!</v>
      </c>
      <c r="J47" s="64" t="e">
        <f t="shared" si="14"/>
        <v>#DIV/0!</v>
      </c>
      <c r="K47" s="64" t="e">
        <f t="shared" si="14"/>
        <v>#DIV/0!</v>
      </c>
      <c r="L47" s="64" t="e">
        <f t="shared" si="14"/>
        <v>#DIV/0!</v>
      </c>
      <c r="M47" s="64" t="e">
        <f t="shared" si="14"/>
        <v>#DIV/0!</v>
      </c>
      <c r="N47" s="64" t="e">
        <f t="shared" si="14"/>
        <v>#DIV/0!</v>
      </c>
      <c r="O47" s="64" t="e">
        <f t="shared" si="14"/>
        <v>#DIV/0!</v>
      </c>
      <c r="P47" s="65">
        <f t="shared" si="14"/>
        <v>0.76543209876543206</v>
      </c>
    </row>
    <row r="48" spans="2:16" x14ac:dyDescent="0.2">
      <c r="B48" s="40"/>
      <c r="C48" s="9" t="s">
        <v>45</v>
      </c>
      <c r="D48" s="10">
        <v>300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33">
        <f t="shared" ref="P48:P50" si="15">SUM(D48:O48)</f>
        <v>300</v>
      </c>
    </row>
    <row r="49" spans="2:16" x14ac:dyDescent="0.2">
      <c r="B49" s="40"/>
      <c r="C49" s="9" t="s">
        <v>46</v>
      </c>
      <c r="D49" s="10">
        <v>100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33">
        <f t="shared" si="15"/>
        <v>100</v>
      </c>
    </row>
    <row r="50" spans="2:16" x14ac:dyDescent="0.2">
      <c r="B50" s="40"/>
      <c r="C50" s="9" t="s">
        <v>47</v>
      </c>
      <c r="D50" s="10">
        <v>100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33">
        <f t="shared" si="15"/>
        <v>100</v>
      </c>
    </row>
    <row r="51" spans="2:16" x14ac:dyDescent="0.2">
      <c r="B51" s="40"/>
      <c r="C51" s="9" t="s">
        <v>48</v>
      </c>
      <c r="D51" s="10">
        <v>100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33">
        <f t="shared" ref="P51" si="16">SUM(P53:P53)</f>
        <v>0</v>
      </c>
    </row>
    <row r="52" spans="2:16" x14ac:dyDescent="0.2">
      <c r="B52" s="40"/>
      <c r="C52" s="9" t="s">
        <v>49</v>
      </c>
      <c r="D52" s="10">
        <v>20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33">
        <f t="shared" ref="P52:P53" si="17">SUM(D52:O52)</f>
        <v>20</v>
      </c>
    </row>
    <row r="53" spans="2:16" x14ac:dyDescent="0.2">
      <c r="B53" s="40"/>
      <c r="C53" s="9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3">
        <f t="shared" si="17"/>
        <v>0</v>
      </c>
    </row>
    <row r="54" spans="2:16" ht="17" x14ac:dyDescent="0.2">
      <c r="B54" s="58"/>
      <c r="C54" s="59" t="s">
        <v>50</v>
      </c>
      <c r="D54" s="60">
        <f>SUM(D56:D63)</f>
        <v>160</v>
      </c>
      <c r="E54" s="60">
        <f t="shared" ref="E54:O54" si="18">SUM(E56)</f>
        <v>0</v>
      </c>
      <c r="F54" s="60">
        <f t="shared" si="18"/>
        <v>0</v>
      </c>
      <c r="G54" s="60">
        <f t="shared" si="18"/>
        <v>0</v>
      </c>
      <c r="H54" s="60">
        <f t="shared" si="18"/>
        <v>0</v>
      </c>
      <c r="I54" s="60">
        <f t="shared" si="18"/>
        <v>0</v>
      </c>
      <c r="J54" s="60">
        <f t="shared" si="18"/>
        <v>0</v>
      </c>
      <c r="K54" s="60">
        <f t="shared" si="18"/>
        <v>0</v>
      </c>
      <c r="L54" s="60">
        <f t="shared" si="18"/>
        <v>0</v>
      </c>
      <c r="M54" s="60">
        <f t="shared" si="18"/>
        <v>0</v>
      </c>
      <c r="N54" s="60">
        <f t="shared" si="18"/>
        <v>0</v>
      </c>
      <c r="O54" s="60">
        <f t="shared" si="18"/>
        <v>0</v>
      </c>
      <c r="P54" s="61">
        <f>SUM(D54:O54)</f>
        <v>160</v>
      </c>
    </row>
    <row r="55" spans="2:16" ht="17" x14ac:dyDescent="0.2">
      <c r="B55" s="62"/>
      <c r="C55" s="63" t="s">
        <v>44</v>
      </c>
      <c r="D55" s="64">
        <f>D54/D69</f>
        <v>0.19753086419753085</v>
      </c>
      <c r="E55" s="64" t="str">
        <f t="shared" ref="E55:O55" si="19">IFERROR(E54/E$69,"")</f>
        <v/>
      </c>
      <c r="F55" s="64" t="str">
        <f t="shared" si="19"/>
        <v/>
      </c>
      <c r="G55" s="64" t="str">
        <f t="shared" si="19"/>
        <v/>
      </c>
      <c r="H55" s="64" t="str">
        <f t="shared" si="19"/>
        <v/>
      </c>
      <c r="I55" s="64" t="str">
        <f t="shared" si="19"/>
        <v/>
      </c>
      <c r="J55" s="64" t="str">
        <f t="shared" si="19"/>
        <v/>
      </c>
      <c r="K55" s="64" t="str">
        <f t="shared" si="19"/>
        <v/>
      </c>
      <c r="L55" s="64" t="str">
        <f t="shared" si="19"/>
        <v/>
      </c>
      <c r="M55" s="64" t="str">
        <f t="shared" si="19"/>
        <v/>
      </c>
      <c r="N55" s="64" t="str">
        <f t="shared" si="19"/>
        <v/>
      </c>
      <c r="O55" s="64" t="str">
        <f t="shared" si="19"/>
        <v/>
      </c>
      <c r="P55" s="65">
        <f>P54/P69</f>
        <v>0.19753086419753085</v>
      </c>
    </row>
    <row r="56" spans="2:16" ht="17" customHeight="1" x14ac:dyDescent="0.2">
      <c r="B56" s="40"/>
      <c r="C56" s="26" t="s">
        <v>51</v>
      </c>
      <c r="D56" s="10">
        <v>75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33">
        <f t="shared" ref="P56:P60" si="20">SUM(D56:O56)</f>
        <v>75</v>
      </c>
    </row>
    <row r="57" spans="2:16" x14ac:dyDescent="0.2">
      <c r="B57" s="40"/>
      <c r="C57" s="9" t="s">
        <v>52</v>
      </c>
      <c r="D57" s="10">
        <v>20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33">
        <f t="shared" si="20"/>
        <v>20</v>
      </c>
    </row>
    <row r="58" spans="2:16" x14ac:dyDescent="0.2">
      <c r="B58" s="40"/>
      <c r="C58" s="9" t="s">
        <v>53</v>
      </c>
      <c r="D58" s="10">
        <v>0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33">
        <f t="shared" si="20"/>
        <v>0</v>
      </c>
    </row>
    <row r="59" spans="2:16" x14ac:dyDescent="0.2">
      <c r="B59" s="40"/>
      <c r="C59" s="9" t="s">
        <v>54</v>
      </c>
      <c r="D59" s="10">
        <v>15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33">
        <f t="shared" si="20"/>
        <v>15</v>
      </c>
    </row>
    <row r="60" spans="2:16" x14ac:dyDescent="0.2">
      <c r="B60" s="40"/>
      <c r="C60" s="9" t="s">
        <v>55</v>
      </c>
      <c r="D60" s="10">
        <v>50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33">
        <f t="shared" si="20"/>
        <v>50</v>
      </c>
    </row>
    <row r="61" spans="2:16" x14ac:dyDescent="0.2">
      <c r="B61" s="40"/>
      <c r="C61" s="9" t="s">
        <v>56</v>
      </c>
      <c r="D61" s="10">
        <f>SUM(D62)</f>
        <v>0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33">
        <f t="shared" ref="P61" si="21">SUM(D61:O61)</f>
        <v>0</v>
      </c>
    </row>
    <row r="62" spans="2:16" x14ac:dyDescent="0.2">
      <c r="B62" s="40"/>
      <c r="C62" s="9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33"/>
    </row>
    <row r="63" spans="2:16" x14ac:dyDescent="0.2">
      <c r="B63" s="40"/>
      <c r="C63" s="9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33"/>
    </row>
    <row r="64" spans="2:16" ht="17" x14ac:dyDescent="0.2">
      <c r="B64" s="58"/>
      <c r="C64" s="59" t="s">
        <v>57</v>
      </c>
      <c r="D64" s="60">
        <f>SUM(D66:D68)</f>
        <v>30</v>
      </c>
      <c r="E64" s="60">
        <f t="shared" ref="E64:P64" si="22">SUM(E66:E68)</f>
        <v>0</v>
      </c>
      <c r="F64" s="60">
        <f t="shared" si="22"/>
        <v>0</v>
      </c>
      <c r="G64" s="60">
        <f t="shared" si="22"/>
        <v>0</v>
      </c>
      <c r="H64" s="60">
        <f t="shared" si="22"/>
        <v>0</v>
      </c>
      <c r="I64" s="60">
        <f t="shared" si="22"/>
        <v>0</v>
      </c>
      <c r="J64" s="60">
        <f t="shared" si="22"/>
        <v>0</v>
      </c>
      <c r="K64" s="60">
        <f t="shared" si="22"/>
        <v>0</v>
      </c>
      <c r="L64" s="60">
        <f t="shared" si="22"/>
        <v>0</v>
      </c>
      <c r="M64" s="60">
        <f t="shared" si="22"/>
        <v>0</v>
      </c>
      <c r="N64" s="60">
        <f t="shared" si="22"/>
        <v>0</v>
      </c>
      <c r="O64" s="60">
        <f t="shared" si="22"/>
        <v>0</v>
      </c>
      <c r="P64" s="66">
        <f t="shared" si="22"/>
        <v>30</v>
      </c>
    </row>
    <row r="65" spans="2:16" ht="17" x14ac:dyDescent="0.2">
      <c r="B65" s="62"/>
      <c r="C65" s="63" t="s">
        <v>44</v>
      </c>
      <c r="D65" s="64">
        <f>D64/D69</f>
        <v>3.7037037037037035E-2</v>
      </c>
      <c r="E65" s="64" t="e">
        <f t="shared" ref="E65:O65" si="23">E64/E69</f>
        <v>#DIV/0!</v>
      </c>
      <c r="F65" s="64" t="e">
        <f t="shared" si="23"/>
        <v>#DIV/0!</v>
      </c>
      <c r="G65" s="64" t="e">
        <f t="shared" si="23"/>
        <v>#DIV/0!</v>
      </c>
      <c r="H65" s="64" t="e">
        <f t="shared" si="23"/>
        <v>#DIV/0!</v>
      </c>
      <c r="I65" s="64" t="e">
        <f t="shared" si="23"/>
        <v>#DIV/0!</v>
      </c>
      <c r="J65" s="64" t="e">
        <f t="shared" si="23"/>
        <v>#DIV/0!</v>
      </c>
      <c r="K65" s="64" t="e">
        <f t="shared" si="23"/>
        <v>#DIV/0!</v>
      </c>
      <c r="L65" s="64" t="e">
        <f t="shared" si="23"/>
        <v>#DIV/0!</v>
      </c>
      <c r="M65" s="64" t="e">
        <f t="shared" si="23"/>
        <v>#DIV/0!</v>
      </c>
      <c r="N65" s="64" t="e">
        <f t="shared" si="23"/>
        <v>#DIV/0!</v>
      </c>
      <c r="O65" s="64" t="e">
        <f t="shared" si="23"/>
        <v>#DIV/0!</v>
      </c>
      <c r="P65" s="65">
        <f>P64/P69</f>
        <v>3.7037037037037035E-2</v>
      </c>
    </row>
    <row r="66" spans="2:16" x14ac:dyDescent="0.2">
      <c r="B66" s="40"/>
      <c r="C66" s="9" t="s">
        <v>58</v>
      </c>
      <c r="D66" s="10">
        <v>20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33">
        <f t="shared" ref="P66:P87" si="24">SUM(D66:O66)</f>
        <v>20</v>
      </c>
    </row>
    <row r="67" spans="2:16" x14ac:dyDescent="0.2">
      <c r="B67" s="40"/>
      <c r="C67" s="9" t="s">
        <v>59</v>
      </c>
      <c r="D67" s="10">
        <v>10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33">
        <f t="shared" si="24"/>
        <v>10</v>
      </c>
    </row>
    <row r="68" spans="2:16" x14ac:dyDescent="0.2">
      <c r="B68" s="40"/>
      <c r="C68" s="9" t="s">
        <v>56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33"/>
    </row>
    <row r="69" spans="2:16" ht="20" thickBot="1" x14ac:dyDescent="0.3">
      <c r="B69" s="67"/>
      <c r="C69" s="68" t="s">
        <v>60</v>
      </c>
      <c r="D69" s="69">
        <f t="shared" ref="D69:P69" si="25">SUM(D46+D54+D64)</f>
        <v>810</v>
      </c>
      <c r="E69" s="69">
        <f t="shared" si="25"/>
        <v>0</v>
      </c>
      <c r="F69" s="69">
        <f t="shared" si="25"/>
        <v>0</v>
      </c>
      <c r="G69" s="69">
        <f t="shared" si="25"/>
        <v>0</v>
      </c>
      <c r="H69" s="69">
        <f t="shared" si="25"/>
        <v>0</v>
      </c>
      <c r="I69" s="69">
        <f t="shared" si="25"/>
        <v>0</v>
      </c>
      <c r="J69" s="69">
        <f t="shared" si="25"/>
        <v>0</v>
      </c>
      <c r="K69" s="69">
        <f t="shared" si="25"/>
        <v>0</v>
      </c>
      <c r="L69" s="69">
        <f t="shared" si="25"/>
        <v>0</v>
      </c>
      <c r="M69" s="69">
        <f t="shared" si="25"/>
        <v>0</v>
      </c>
      <c r="N69" s="69">
        <f t="shared" si="25"/>
        <v>0</v>
      </c>
      <c r="O69" s="69">
        <f t="shared" si="25"/>
        <v>0</v>
      </c>
      <c r="P69" s="70">
        <f t="shared" si="25"/>
        <v>810</v>
      </c>
    </row>
    <row r="70" spans="2:16" ht="17" thickBot="1" x14ac:dyDescent="0.25">
      <c r="B70" s="4"/>
      <c r="C70" s="5"/>
      <c r="D70" s="6"/>
      <c r="E70" s="6"/>
      <c r="F70" s="6"/>
      <c r="G70" s="6"/>
      <c r="H70" s="7"/>
      <c r="I70" s="7"/>
      <c r="J70" s="7"/>
      <c r="K70" s="7"/>
      <c r="L70" s="7"/>
      <c r="M70" s="7"/>
      <c r="N70" s="7"/>
      <c r="O70" s="7"/>
      <c r="P70" s="8"/>
    </row>
    <row r="71" spans="2:16" ht="19" x14ac:dyDescent="0.2">
      <c r="B71" s="71"/>
      <c r="C71" s="72" t="s">
        <v>61</v>
      </c>
      <c r="D71" s="73">
        <f>SUM(D73:D79)</f>
        <v>350</v>
      </c>
      <c r="E71" s="73">
        <f>SUM(E73:E79)</f>
        <v>0</v>
      </c>
      <c r="F71" s="73">
        <f t="shared" ref="F71:P71" si="26">SUM(F73:F79)</f>
        <v>0</v>
      </c>
      <c r="G71" s="73">
        <f t="shared" si="26"/>
        <v>0</v>
      </c>
      <c r="H71" s="73">
        <f t="shared" si="26"/>
        <v>0</v>
      </c>
      <c r="I71" s="73">
        <f t="shared" si="26"/>
        <v>0</v>
      </c>
      <c r="J71" s="73">
        <f t="shared" si="26"/>
        <v>0</v>
      </c>
      <c r="K71" s="73">
        <f t="shared" si="26"/>
        <v>0</v>
      </c>
      <c r="L71" s="73">
        <f t="shared" si="26"/>
        <v>0</v>
      </c>
      <c r="M71" s="73">
        <f t="shared" si="26"/>
        <v>0</v>
      </c>
      <c r="N71" s="73">
        <f t="shared" si="26"/>
        <v>0</v>
      </c>
      <c r="O71" s="73">
        <f t="shared" si="26"/>
        <v>0</v>
      </c>
      <c r="P71" s="74">
        <f t="shared" si="26"/>
        <v>350</v>
      </c>
    </row>
    <row r="72" spans="2:16" ht="17" x14ac:dyDescent="0.2">
      <c r="B72" s="87"/>
      <c r="C72" s="88" t="s">
        <v>62</v>
      </c>
      <c r="D72" s="89">
        <f t="shared" ref="D72:P72" si="27">D71/D11</f>
        <v>0.14000000000000001</v>
      </c>
      <c r="E72" s="89" t="e">
        <f t="shared" si="27"/>
        <v>#DIV/0!</v>
      </c>
      <c r="F72" s="89" t="e">
        <f t="shared" si="27"/>
        <v>#DIV/0!</v>
      </c>
      <c r="G72" s="89" t="e">
        <f t="shared" si="27"/>
        <v>#DIV/0!</v>
      </c>
      <c r="H72" s="89" t="e">
        <f t="shared" si="27"/>
        <v>#DIV/0!</v>
      </c>
      <c r="I72" s="89" t="e">
        <f t="shared" si="27"/>
        <v>#DIV/0!</v>
      </c>
      <c r="J72" s="89" t="e">
        <f t="shared" si="27"/>
        <v>#DIV/0!</v>
      </c>
      <c r="K72" s="89" t="e">
        <f t="shared" si="27"/>
        <v>#DIV/0!</v>
      </c>
      <c r="L72" s="89" t="e">
        <f t="shared" si="27"/>
        <v>#DIV/0!</v>
      </c>
      <c r="M72" s="89" t="e">
        <f t="shared" si="27"/>
        <v>#DIV/0!</v>
      </c>
      <c r="N72" s="89" t="e">
        <f t="shared" si="27"/>
        <v>#DIV/0!</v>
      </c>
      <c r="O72" s="89" t="e">
        <f t="shared" si="27"/>
        <v>#DIV/0!</v>
      </c>
      <c r="P72" s="90">
        <f t="shared" si="27"/>
        <v>0.14000000000000001</v>
      </c>
    </row>
    <row r="73" spans="2:16" x14ac:dyDescent="0.2">
      <c r="B73" s="27"/>
      <c r="C73" s="9" t="s">
        <v>63</v>
      </c>
      <c r="D73" s="10">
        <v>50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33">
        <f>SUM(D73:O73)</f>
        <v>50</v>
      </c>
    </row>
    <row r="74" spans="2:16" x14ac:dyDescent="0.2">
      <c r="B74" s="27"/>
      <c r="C74" s="9" t="s">
        <v>64</v>
      </c>
      <c r="D74" s="10">
        <v>100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33">
        <f>SUM(D74:O74)</f>
        <v>100</v>
      </c>
    </row>
    <row r="75" spans="2:16" x14ac:dyDescent="0.2">
      <c r="B75" s="27"/>
      <c r="C75" s="9" t="s">
        <v>76</v>
      </c>
      <c r="D75" s="10">
        <v>100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33">
        <f>SUM(D75:O75)</f>
        <v>100</v>
      </c>
    </row>
    <row r="76" spans="2:16" x14ac:dyDescent="0.2">
      <c r="B76" s="27"/>
      <c r="C76" s="9" t="s">
        <v>65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33">
        <f t="shared" ref="P76:P79" si="28">SUM(D76:O76)</f>
        <v>0</v>
      </c>
    </row>
    <row r="77" spans="2:16" x14ac:dyDescent="0.2">
      <c r="B77" s="27"/>
      <c r="C77" s="9" t="s">
        <v>66</v>
      </c>
      <c r="D77" s="10">
        <v>100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33">
        <f>SUM(D77:O77)</f>
        <v>100</v>
      </c>
    </row>
    <row r="78" spans="2:16" x14ac:dyDescent="0.2">
      <c r="B78" s="27"/>
      <c r="C78" s="9" t="s">
        <v>67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33">
        <f t="shared" si="28"/>
        <v>0</v>
      </c>
    </row>
    <row r="79" spans="2:16" x14ac:dyDescent="0.2">
      <c r="B79" s="27"/>
      <c r="C79" s="9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33">
        <f t="shared" si="28"/>
        <v>0</v>
      </c>
    </row>
    <row r="80" spans="2:16" ht="20" thickBot="1" x14ac:dyDescent="0.3">
      <c r="B80" s="91"/>
      <c r="C80" s="94" t="s">
        <v>68</v>
      </c>
      <c r="D80" s="92">
        <f>SUM(D73:D79)</f>
        <v>350</v>
      </c>
      <c r="E80" s="92">
        <f>SUM(E73:E79)</f>
        <v>0</v>
      </c>
      <c r="F80" s="92">
        <f t="shared" ref="F80:P80" si="29">SUM(F73:F79)</f>
        <v>0</v>
      </c>
      <c r="G80" s="92">
        <f t="shared" si="29"/>
        <v>0</v>
      </c>
      <c r="H80" s="92">
        <f t="shared" si="29"/>
        <v>0</v>
      </c>
      <c r="I80" s="92">
        <f t="shared" si="29"/>
        <v>0</v>
      </c>
      <c r="J80" s="92">
        <f t="shared" si="29"/>
        <v>0</v>
      </c>
      <c r="K80" s="92">
        <f t="shared" si="29"/>
        <v>0</v>
      </c>
      <c r="L80" s="92">
        <f t="shared" si="29"/>
        <v>0</v>
      </c>
      <c r="M80" s="92">
        <f t="shared" si="29"/>
        <v>0</v>
      </c>
      <c r="N80" s="92">
        <f t="shared" si="29"/>
        <v>0</v>
      </c>
      <c r="O80" s="92">
        <f t="shared" si="29"/>
        <v>0</v>
      </c>
      <c r="P80" s="93">
        <f t="shared" si="29"/>
        <v>350</v>
      </c>
    </row>
    <row r="81" spans="2:16" ht="17" thickBot="1" x14ac:dyDescent="0.25">
      <c r="B81" s="11"/>
      <c r="C81" s="12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4"/>
    </row>
    <row r="82" spans="2:16" ht="20" x14ac:dyDescent="0.25">
      <c r="B82" s="41"/>
      <c r="C82" s="42" t="s">
        <v>69</v>
      </c>
      <c r="D82" s="43">
        <f t="shared" ref="D82:P82" si="30">SUM(D69,D43,D80)</f>
        <v>2179</v>
      </c>
      <c r="E82" s="43">
        <f t="shared" si="30"/>
        <v>0</v>
      </c>
      <c r="F82" s="43">
        <f t="shared" si="30"/>
        <v>0</v>
      </c>
      <c r="G82" s="43">
        <f t="shared" si="30"/>
        <v>0</v>
      </c>
      <c r="H82" s="43">
        <f t="shared" si="30"/>
        <v>0</v>
      </c>
      <c r="I82" s="43">
        <f t="shared" si="30"/>
        <v>0</v>
      </c>
      <c r="J82" s="43">
        <f t="shared" si="30"/>
        <v>0</v>
      </c>
      <c r="K82" s="43">
        <f t="shared" si="30"/>
        <v>0</v>
      </c>
      <c r="L82" s="43">
        <f t="shared" si="30"/>
        <v>0</v>
      </c>
      <c r="M82" s="43">
        <f t="shared" si="30"/>
        <v>0</v>
      </c>
      <c r="N82" s="43">
        <f t="shared" si="30"/>
        <v>0</v>
      </c>
      <c r="O82" s="43">
        <f t="shared" si="30"/>
        <v>0</v>
      </c>
      <c r="P82" s="44">
        <f t="shared" si="30"/>
        <v>2179</v>
      </c>
    </row>
    <row r="83" spans="2:16" x14ac:dyDescent="0.2">
      <c r="B83" s="45"/>
      <c r="C83" s="15" t="s">
        <v>70</v>
      </c>
      <c r="D83" s="16">
        <f t="shared" ref="D83:P83" si="31">D43/D82</f>
        <v>0.4676457090408444</v>
      </c>
      <c r="E83" s="16" t="e">
        <f t="shared" si="31"/>
        <v>#DIV/0!</v>
      </c>
      <c r="F83" s="16" t="e">
        <f t="shared" si="31"/>
        <v>#DIV/0!</v>
      </c>
      <c r="G83" s="16" t="e">
        <f t="shared" si="31"/>
        <v>#DIV/0!</v>
      </c>
      <c r="H83" s="16" t="e">
        <f t="shared" si="31"/>
        <v>#DIV/0!</v>
      </c>
      <c r="I83" s="16" t="e">
        <f t="shared" si="31"/>
        <v>#DIV/0!</v>
      </c>
      <c r="J83" s="16" t="e">
        <f t="shared" si="31"/>
        <v>#DIV/0!</v>
      </c>
      <c r="K83" s="16" t="e">
        <f t="shared" si="31"/>
        <v>#DIV/0!</v>
      </c>
      <c r="L83" s="16" t="e">
        <f t="shared" si="31"/>
        <v>#DIV/0!</v>
      </c>
      <c r="M83" s="16" t="e">
        <f t="shared" si="31"/>
        <v>#DIV/0!</v>
      </c>
      <c r="N83" s="16" t="e">
        <f t="shared" si="31"/>
        <v>#DIV/0!</v>
      </c>
      <c r="O83" s="16" t="e">
        <f t="shared" si="31"/>
        <v>#DIV/0!</v>
      </c>
      <c r="P83" s="46">
        <f t="shared" si="31"/>
        <v>0.4676457090408444</v>
      </c>
    </row>
    <row r="84" spans="2:16" x14ac:dyDescent="0.2">
      <c r="B84" s="45"/>
      <c r="C84" s="15" t="s">
        <v>71</v>
      </c>
      <c r="D84" s="16">
        <f>D69/D82</f>
        <v>0.37173015144561727</v>
      </c>
      <c r="E84" s="16" t="e">
        <f t="shared" ref="E84:P84" si="32">E69/E82</f>
        <v>#DIV/0!</v>
      </c>
      <c r="F84" s="16" t="e">
        <f t="shared" si="32"/>
        <v>#DIV/0!</v>
      </c>
      <c r="G84" s="16" t="e">
        <f t="shared" si="32"/>
        <v>#DIV/0!</v>
      </c>
      <c r="H84" s="16" t="e">
        <f t="shared" si="32"/>
        <v>#DIV/0!</v>
      </c>
      <c r="I84" s="16" t="e">
        <f t="shared" si="32"/>
        <v>#DIV/0!</v>
      </c>
      <c r="J84" s="16" t="e">
        <f t="shared" si="32"/>
        <v>#DIV/0!</v>
      </c>
      <c r="K84" s="16" t="e">
        <f t="shared" si="32"/>
        <v>#DIV/0!</v>
      </c>
      <c r="L84" s="16" t="e">
        <f t="shared" si="32"/>
        <v>#DIV/0!</v>
      </c>
      <c r="M84" s="16" t="e">
        <f t="shared" si="32"/>
        <v>#DIV/0!</v>
      </c>
      <c r="N84" s="16" t="e">
        <f t="shared" si="32"/>
        <v>#DIV/0!</v>
      </c>
      <c r="O84" s="16" t="e">
        <f t="shared" si="32"/>
        <v>#DIV/0!</v>
      </c>
      <c r="P84" s="46">
        <f t="shared" si="32"/>
        <v>0.37173015144561727</v>
      </c>
    </row>
    <row r="85" spans="2:16" ht="17" thickBot="1" x14ac:dyDescent="0.25">
      <c r="B85" s="47"/>
      <c r="C85" s="48" t="s">
        <v>72</v>
      </c>
      <c r="D85" s="49">
        <f>D80/D82</f>
        <v>0.16062413951353832</v>
      </c>
      <c r="E85" s="49" t="e">
        <f t="shared" ref="E85:P85" si="33">E80/E82</f>
        <v>#DIV/0!</v>
      </c>
      <c r="F85" s="49" t="e">
        <f t="shared" si="33"/>
        <v>#DIV/0!</v>
      </c>
      <c r="G85" s="49" t="e">
        <f t="shared" si="33"/>
        <v>#DIV/0!</v>
      </c>
      <c r="H85" s="49" t="e">
        <f t="shared" si="33"/>
        <v>#DIV/0!</v>
      </c>
      <c r="I85" s="49" t="e">
        <f t="shared" si="33"/>
        <v>#DIV/0!</v>
      </c>
      <c r="J85" s="49" t="e">
        <f t="shared" si="33"/>
        <v>#DIV/0!</v>
      </c>
      <c r="K85" s="49" t="e">
        <f t="shared" si="33"/>
        <v>#DIV/0!</v>
      </c>
      <c r="L85" s="49" t="e">
        <f t="shared" si="33"/>
        <v>#DIV/0!</v>
      </c>
      <c r="M85" s="49" t="e">
        <f t="shared" si="33"/>
        <v>#DIV/0!</v>
      </c>
      <c r="N85" s="49" t="e">
        <f t="shared" si="33"/>
        <v>#DIV/0!</v>
      </c>
      <c r="O85" s="49" t="e">
        <f t="shared" si="33"/>
        <v>#DIV/0!</v>
      </c>
      <c r="P85" s="50">
        <f t="shared" si="33"/>
        <v>0.16062413951353832</v>
      </c>
    </row>
    <row r="86" spans="2:16" ht="17" thickBot="1" x14ac:dyDescent="0.25">
      <c r="B86" s="11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7"/>
    </row>
    <row r="87" spans="2:16" ht="21" thickBot="1" x14ac:dyDescent="0.25">
      <c r="B87" s="51" t="s">
        <v>73</v>
      </c>
      <c r="C87" s="52"/>
      <c r="D87" s="53">
        <f t="shared" ref="D87:O87" si="34">D11-D82</f>
        <v>321</v>
      </c>
      <c r="E87" s="53">
        <f t="shared" si="34"/>
        <v>0</v>
      </c>
      <c r="F87" s="53">
        <f t="shared" si="34"/>
        <v>0</v>
      </c>
      <c r="G87" s="53">
        <f t="shared" si="34"/>
        <v>0</v>
      </c>
      <c r="H87" s="53">
        <f t="shared" si="34"/>
        <v>0</v>
      </c>
      <c r="I87" s="53">
        <f t="shared" si="34"/>
        <v>0</v>
      </c>
      <c r="J87" s="53">
        <f t="shared" si="34"/>
        <v>0</v>
      </c>
      <c r="K87" s="53">
        <f t="shared" si="34"/>
        <v>0</v>
      </c>
      <c r="L87" s="53">
        <f t="shared" si="34"/>
        <v>0</v>
      </c>
      <c r="M87" s="53">
        <f t="shared" si="34"/>
        <v>0</v>
      </c>
      <c r="N87" s="53">
        <f t="shared" si="34"/>
        <v>0</v>
      </c>
      <c r="O87" s="53">
        <f t="shared" si="34"/>
        <v>0</v>
      </c>
      <c r="P87" s="54">
        <f t="shared" si="24"/>
        <v>321</v>
      </c>
    </row>
    <row r="88" spans="2:16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2:16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2:16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2:16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2:16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2:16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2:16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2:16" x14ac:dyDescent="0.2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2:16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2:16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2:16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2:16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2:16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2:16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2:16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2:16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2:16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2:16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2:16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2:16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2:16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2:16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2:16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2:16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2:16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2:21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2:2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2:2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2:21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2:21" ht="17" thickBot="1" x14ac:dyDescent="0.25"/>
    <row r="118" spans="2:21" ht="26" customHeight="1" x14ac:dyDescent="0.25">
      <c r="B118" s="98"/>
      <c r="C118" s="99" t="s">
        <v>87</v>
      </c>
      <c r="D118" s="100"/>
      <c r="E118" s="100"/>
      <c r="F118" s="100"/>
      <c r="G118" s="100"/>
      <c r="H118" s="100"/>
      <c r="I118" s="100"/>
      <c r="J118" s="100" t="s">
        <v>79</v>
      </c>
      <c r="K118" s="100"/>
      <c r="L118" s="100"/>
      <c r="M118" s="100"/>
      <c r="N118" s="100"/>
      <c r="O118" s="100"/>
      <c r="P118" s="101"/>
    </row>
    <row r="119" spans="2:21" ht="26" customHeight="1" x14ac:dyDescent="0.3">
      <c r="B119" s="45"/>
      <c r="C119" s="112" t="s">
        <v>80</v>
      </c>
      <c r="D119" s="112"/>
      <c r="E119" s="112"/>
      <c r="F119" s="112"/>
      <c r="G119" s="112"/>
      <c r="H119" s="112"/>
      <c r="I119" s="112"/>
      <c r="J119" s="103" t="s">
        <v>78</v>
      </c>
      <c r="K119" s="103"/>
      <c r="L119" s="103"/>
      <c r="M119" s="103"/>
      <c r="N119" s="106" t="s">
        <v>89</v>
      </c>
      <c r="O119" s="106"/>
      <c r="P119" s="107"/>
      <c r="R119" s="96"/>
      <c r="S119" s="96"/>
      <c r="T119" s="96"/>
      <c r="U119" s="96"/>
    </row>
    <row r="120" spans="2:21" ht="26" customHeight="1" x14ac:dyDescent="0.3">
      <c r="B120" s="45"/>
      <c r="C120" s="95" t="s">
        <v>81</v>
      </c>
      <c r="D120" s="95"/>
      <c r="E120" s="95"/>
      <c r="F120" s="95"/>
      <c r="G120" s="95"/>
      <c r="H120" s="95"/>
      <c r="I120" s="95"/>
      <c r="J120" s="103" t="s">
        <v>82</v>
      </c>
      <c r="K120" s="103"/>
      <c r="L120" s="103"/>
      <c r="M120" s="103"/>
      <c r="N120" s="106"/>
      <c r="O120" s="106"/>
      <c r="P120" s="107"/>
    </row>
    <row r="121" spans="2:21" ht="26" customHeight="1" x14ac:dyDescent="0.3">
      <c r="B121" s="45"/>
      <c r="C121" s="113" t="s">
        <v>83</v>
      </c>
      <c r="D121" s="113"/>
      <c r="E121" s="113"/>
      <c r="F121" s="113"/>
      <c r="G121" s="113"/>
      <c r="H121" s="113"/>
      <c r="I121" s="113"/>
      <c r="J121" s="104" t="s">
        <v>84</v>
      </c>
      <c r="K121" s="104"/>
      <c r="L121" s="104"/>
      <c r="M121" s="104"/>
      <c r="N121" s="106"/>
      <c r="O121" s="106"/>
      <c r="P121" s="107"/>
    </row>
    <row r="122" spans="2:21" ht="26" customHeight="1" thickBot="1" x14ac:dyDescent="0.35">
      <c r="B122" s="47"/>
      <c r="C122" s="102" t="s">
        <v>85</v>
      </c>
      <c r="D122" s="102"/>
      <c r="E122" s="102"/>
      <c r="F122" s="102"/>
      <c r="G122" s="102"/>
      <c r="H122" s="102"/>
      <c r="I122" s="102"/>
      <c r="J122" s="105" t="s">
        <v>88</v>
      </c>
      <c r="K122" s="105"/>
      <c r="L122" s="105"/>
      <c r="M122" s="105"/>
      <c r="N122" s="108" t="s">
        <v>86</v>
      </c>
      <c r="O122" s="108"/>
      <c r="P122" s="109"/>
      <c r="R122" s="97"/>
      <c r="S122" s="97"/>
      <c r="T122" s="97"/>
      <c r="U122" s="97"/>
    </row>
  </sheetData>
  <mergeCells count="12">
    <mergeCell ref="N119:P119"/>
    <mergeCell ref="N122:P122"/>
    <mergeCell ref="N120:P120"/>
    <mergeCell ref="N121:P121"/>
    <mergeCell ref="B1:P1"/>
    <mergeCell ref="C119:I119"/>
    <mergeCell ref="C121:I121"/>
    <mergeCell ref="C122:I122"/>
    <mergeCell ref="J119:M119"/>
    <mergeCell ref="J120:M120"/>
    <mergeCell ref="J121:M121"/>
    <mergeCell ref="J122:M122"/>
  </mergeCells>
  <conditionalFormatting sqref="D87:P87">
    <cfRule type="cellIs" dxfId="0" priority="1" operator="lessThan">
      <formula>0</formula>
    </cfRule>
  </conditionalFormatting>
  <hyperlinks>
    <hyperlink ref="J121" r:id="rId1" xr:uid="{AFC30797-C3AB-BE49-B1A6-D80CE11E5AA9}"/>
    <hyperlink ref="J120" r:id="rId2" xr:uid="{A39DA0B2-C848-0044-B51B-1CAB16769FAD}"/>
    <hyperlink ref="J119" r:id="rId3" xr:uid="{A1E032D8-9A26-BC4B-BABB-6BF34E126C91}"/>
  </hyperlinks>
  <pageMargins left="0.7" right="0.7" top="0.78740157499999996" bottom="0.78740157499999996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Teßmann</dc:creator>
  <cp:lastModifiedBy>Valerie Teßmann</cp:lastModifiedBy>
  <dcterms:created xsi:type="dcterms:W3CDTF">2025-10-14T10:08:22Z</dcterms:created>
  <dcterms:modified xsi:type="dcterms:W3CDTF">2025-11-12T01:47:42Z</dcterms:modified>
</cp:coreProperties>
</file>